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<sst xmlns="http://schemas.openxmlformats.org/spreadsheetml/2006/main" count="60" uniqueCount="42">
  <si>
    <t>SALES BUDGET</t>
  </si>
  <si>
    <t>[Supermarket Name]</t>
  </si>
  <si>
    <t>[Contact Number]</t>
  </si>
  <si>
    <t>[Address]</t>
  </si>
  <si>
    <t>SUMMARY</t>
  </si>
  <si>
    <t>Summary</t>
  </si>
  <si>
    <t>Actual</t>
  </si>
  <si>
    <t>Budget</t>
  </si>
  <si>
    <t>Difference</t>
  </si>
  <si>
    <t>Gross Profit</t>
  </si>
  <si>
    <t>Total Expenses</t>
  </si>
  <si>
    <t>Net Profit/Loss</t>
  </si>
  <si>
    <t>INCOME</t>
  </si>
  <si>
    <t>Sales</t>
  </si>
  <si>
    <t>Clothes</t>
  </si>
  <si>
    <t>Food products</t>
  </si>
  <si>
    <t>Cosmetics</t>
  </si>
  <si>
    <t>Groceries</t>
  </si>
  <si>
    <t>Kitchen Appliances</t>
  </si>
  <si>
    <t>Total Sales</t>
  </si>
  <si>
    <t>Cost of Goods Sold (COGS)</t>
  </si>
  <si>
    <t>Total COGS</t>
  </si>
  <si>
    <t>Deductions</t>
  </si>
  <si>
    <t>Sales Returns</t>
  </si>
  <si>
    <t>Discount Sales</t>
  </si>
  <si>
    <t>Total Deductions</t>
  </si>
  <si>
    <t>Gross Profit/Loss</t>
  </si>
  <si>
    <t>EXPENSES</t>
  </si>
  <si>
    <t>Expenses</t>
  </si>
  <si>
    <t>Accounting and Legal</t>
  </si>
  <si>
    <t>Advertising</t>
  </si>
  <si>
    <t>Insurance</t>
  </si>
  <si>
    <t>Maintenance and Repairs</t>
  </si>
  <si>
    <t>Office Supplies</t>
  </si>
  <si>
    <t>Payroll Expenses</t>
  </si>
  <si>
    <t>Rent</t>
  </si>
  <si>
    <t>Electricity</t>
  </si>
  <si>
    <t>Salaries and Wages</t>
  </si>
  <si>
    <t>Taxes and Licenses</t>
  </si>
  <si>
    <t>Telephone</t>
  </si>
  <si>
    <t>Deliveries</t>
  </si>
  <si>
    <t>Other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</si>
</sst>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6">
    <font>
      <sz val="11.0"/>
      <color rgb="FF000000"/>
      <name val="Calibri"/>
    </font>
    <font>
      <b/>
      <sz val="28.0"/>
      <color rgb="FF00B0F0"/>
      <name val="Calibri"/>
    </font>
    <font/>
    <font>
      <b/>
      <sz val="12.0"/>
      <color rgb="FF00B0F0"/>
      <name val="Calibri"/>
    </font>
    <font>
      <b/>
      <sz val="12.0"/>
      <color rgb="FFFFFFFF"/>
      <name val="Calibri"/>
    </font>
    <font>
      <b/>
      <sz val="14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7FDFF"/>
        <bgColor rgb="FFF7FDFF"/>
      </patternFill>
    </fill>
    <fill>
      <patternFill patternType="solid">
        <fgColor rgb="FF00B0F0"/>
        <bgColor rgb="FF00B0F0"/>
      </patternFill>
    </fill>
  </fills>
  <borders count="9">
    <border/>
    <border>
      <left/>
      <top/>
      <bottom style="medium">
        <color rgb="FFFFFFFF"/>
      </bottom>
    </border>
    <border>
      <right/>
      <top/>
      <bottom style="medium">
        <color rgb="FFFFFFFF"/>
      </bottom>
    </border>
    <border>
      <left/>
      <top style="medium">
        <color rgb="FFFFFFFF"/>
      </top>
      <bottom style="medium">
        <color rgb="FFFFFFFF"/>
      </bottom>
    </border>
    <border>
      <right/>
      <top style="medium">
        <color rgb="FFFFFFFF"/>
      </top>
      <bottom style="medium">
        <color rgb="FFFFFFFF"/>
      </bottom>
    </border>
    <border>
      <left/>
      <top/>
      <bottom/>
    </border>
    <border>
      <right/>
      <top/>
      <bottom/>
    </border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1" fillId="2" fontId="0" numFmtId="0" xfId="0" applyAlignment="1" applyBorder="1" applyFill="1" applyFont="1">
      <alignment horizontal="left" vertical="center"/>
    </xf>
    <xf borderId="2" fillId="0" fontId="2" numFmtId="0" xfId="0" applyBorder="1" applyFont="1"/>
    <xf borderId="3" fillId="2" fontId="0" numFmtId="0" xfId="0" applyAlignment="1" applyBorder="1" applyFont="1">
      <alignment horizontal="left" vertical="center"/>
    </xf>
    <xf borderId="4" fillId="0" fontId="2" numFmtId="0" xfId="0" applyBorder="1" applyFont="1"/>
    <xf borderId="5" fillId="2" fontId="0" numFmtId="0" xfId="0" applyAlignment="1" applyBorder="1" applyFont="1">
      <alignment horizontal="left" vertical="center"/>
    </xf>
    <xf borderId="6" fillId="0" fontId="2" numFmtId="0" xfId="0" applyBorder="1" applyFont="1"/>
    <xf borderId="7" fillId="0" fontId="3" numFmtId="0" xfId="0" applyAlignment="1" applyBorder="1" applyFont="1">
      <alignment horizontal="center" vertical="center"/>
    </xf>
    <xf borderId="7" fillId="0" fontId="2" numFmtId="0" xfId="0" applyBorder="1" applyFont="1"/>
    <xf borderId="8" fillId="3" fontId="4" numFmtId="0" xfId="0" applyAlignment="1" applyBorder="1" applyFill="1" applyFont="1">
      <alignment horizontal="left" vertical="center"/>
    </xf>
    <xf borderId="8" fillId="3" fontId="4" numFmtId="0" xfId="0" applyAlignment="1" applyBorder="1" applyFont="1">
      <alignment horizontal="center" vertical="center"/>
    </xf>
    <xf borderId="8" fillId="0" fontId="0" numFmtId="0" xfId="0" applyAlignment="1" applyBorder="1" applyFont="1">
      <alignment horizontal="left" vertical="center"/>
    </xf>
    <xf borderId="8" fillId="0" fontId="0" numFmtId="164" xfId="0" applyAlignment="1" applyBorder="1" applyFont="1" applyNumberFormat="1">
      <alignment horizontal="center" vertical="center"/>
    </xf>
    <xf borderId="8" fillId="3" fontId="4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8" fillId="0" fontId="0" numFmtId="0" xfId="0" applyAlignment="1" applyBorder="1" applyFont="1">
      <alignment horizontal="center" vertical="center"/>
    </xf>
    <xf borderId="8" fillId="3" fontId="5" numFmtId="0" xfId="0" applyAlignment="1" applyBorder="1" applyFont="1">
      <alignment horizontal="left" vertical="center"/>
    </xf>
    <xf borderId="8" fillId="3" fontId="5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tx>
            <c:strRef>
              <c:f>Sheet1!$B$9</c:f>
            </c:strRef>
          </c:tx>
          <c:spPr>
            <a:solidFill>
              <a:srgbClr val="8FE2FF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Sheet1!$A$10:$A$12</c:f>
            </c:strRef>
          </c:cat>
          <c:val>
            <c:numRef>
              <c:f>Sheet1!$B$10:$B$12</c:f>
            </c:numRef>
          </c:val>
        </c:ser>
        <c:ser>
          <c:idx val="1"/>
          <c:order val="1"/>
          <c:tx>
            <c:strRef>
              <c:f>Sheet1!$C$9</c:f>
            </c:strRef>
          </c:tx>
          <c:spPr>
            <a:solidFill>
              <a:srgbClr val="00B0F0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Sheet1!$A$10:$A$12</c:f>
            </c:strRef>
          </c:cat>
          <c:val>
            <c:numRef>
              <c:f>Sheet1!$C$10:$C$12</c:f>
            </c:numRef>
          </c:val>
        </c:ser>
        <c:axId val="499661100"/>
        <c:axId val="99290659"/>
      </c:barChart>
      <c:catAx>
        <c:axId val="499661100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99290659"/>
      </c:catAx>
      <c:valAx>
        <c:axId val="99290659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499661100"/>
        <c:crosses val="max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552450</xdr:colOff>
      <xdr:row>12</xdr:row>
      <xdr:rowOff>295275</xdr:rowOff>
    </xdr:from>
    <xdr:ext cx="4752975" cy="2743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209550</xdr:colOff>
      <xdr:row>3</xdr:row>
      <xdr:rowOff>85725</xdr:rowOff>
    </xdr:from>
    <xdr:ext cx="885825" cy="762000"/>
    <xdr:sp>
      <xdr:nvSpPr>
        <xdr:cNvPr id="3" name="Shape 3"/>
        <xdr:cNvSpPr/>
      </xdr:nvSpPr>
      <xdr:spPr>
        <a:xfrm>
          <a:off x="4907850" y="3399000"/>
          <a:ext cx="876300" cy="762000"/>
        </a:xfrm>
        <a:custGeom>
          <a:rect b="b" l="l" r="r" t="t"/>
          <a:pathLst>
            <a:path extrusionOk="0" h="3455" w="3991">
              <a:moveTo>
                <a:pt x="2998" y="0"/>
              </a:moveTo>
              <a:lnTo>
                <a:pt x="999" y="0"/>
              </a:lnTo>
              <a:lnTo>
                <a:pt x="0" y="1731"/>
              </a:lnTo>
              <a:lnTo>
                <a:pt x="999" y="3455"/>
              </a:lnTo>
              <a:lnTo>
                <a:pt x="2998" y="3455"/>
              </a:lnTo>
              <a:lnTo>
                <a:pt x="3991" y="1731"/>
              </a:lnTo>
              <a:lnTo>
                <a:pt x="2998" y="0"/>
              </a:lnTo>
              <a:close/>
              <a:moveTo>
                <a:pt x="2909" y="3278"/>
              </a:moveTo>
              <a:lnTo>
                <a:pt x="2897" y="3290"/>
              </a:lnTo>
              <a:lnTo>
                <a:pt x="1094" y="3290"/>
              </a:lnTo>
              <a:lnTo>
                <a:pt x="189" y="1731"/>
              </a:lnTo>
              <a:lnTo>
                <a:pt x="1094" y="165"/>
              </a:lnTo>
              <a:lnTo>
                <a:pt x="1112" y="165"/>
              </a:lnTo>
              <a:lnTo>
                <a:pt x="1313" y="520"/>
              </a:lnTo>
              <a:lnTo>
                <a:pt x="1531" y="148"/>
              </a:lnTo>
              <a:lnTo>
                <a:pt x="1561" y="148"/>
              </a:lnTo>
              <a:lnTo>
                <a:pt x="1330" y="549"/>
              </a:lnTo>
              <a:lnTo>
                <a:pt x="1437" y="738"/>
              </a:lnTo>
              <a:lnTo>
                <a:pt x="1780" y="148"/>
              </a:lnTo>
              <a:lnTo>
                <a:pt x="1815" y="148"/>
              </a:lnTo>
              <a:lnTo>
                <a:pt x="1455" y="768"/>
              </a:lnTo>
              <a:lnTo>
                <a:pt x="1561" y="945"/>
              </a:lnTo>
              <a:lnTo>
                <a:pt x="2022" y="148"/>
              </a:lnTo>
              <a:lnTo>
                <a:pt x="2081" y="148"/>
              </a:lnTo>
              <a:lnTo>
                <a:pt x="1591" y="998"/>
              </a:lnTo>
              <a:lnTo>
                <a:pt x="1679" y="1158"/>
              </a:lnTo>
              <a:lnTo>
                <a:pt x="2265" y="148"/>
              </a:lnTo>
              <a:lnTo>
                <a:pt x="2341" y="148"/>
              </a:lnTo>
              <a:lnTo>
                <a:pt x="1721" y="1223"/>
              </a:lnTo>
              <a:lnTo>
                <a:pt x="1803" y="1370"/>
              </a:lnTo>
              <a:lnTo>
                <a:pt x="2513" y="148"/>
              </a:lnTo>
              <a:lnTo>
                <a:pt x="2608" y="148"/>
              </a:lnTo>
              <a:lnTo>
                <a:pt x="1851" y="1453"/>
              </a:lnTo>
              <a:lnTo>
                <a:pt x="1928" y="1583"/>
              </a:lnTo>
              <a:lnTo>
                <a:pt x="2755" y="148"/>
              </a:lnTo>
              <a:lnTo>
                <a:pt x="2868" y="148"/>
              </a:lnTo>
              <a:lnTo>
                <a:pt x="1981" y="1678"/>
              </a:lnTo>
              <a:lnTo>
                <a:pt x="2052" y="1802"/>
              </a:lnTo>
              <a:lnTo>
                <a:pt x="2945" y="266"/>
              </a:lnTo>
              <a:lnTo>
                <a:pt x="3022" y="396"/>
              </a:lnTo>
              <a:lnTo>
                <a:pt x="2129" y="1937"/>
              </a:lnTo>
              <a:lnTo>
                <a:pt x="2909" y="3278"/>
              </a:lnTo>
              <a:close/>
            </a:path>
          </a:pathLst>
        </a:custGeom>
        <a:solidFill>
          <a:srgbClr val="00B0F0"/>
        </a:solid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86"/>
    <col customWidth="1" min="2" max="4" width="20.71"/>
    <col customWidth="1" min="5" max="6" width="9.14"/>
    <col customWidth="1" min="7" max="26" width="8.71"/>
  </cols>
  <sheetData>
    <row r="1" ht="39.7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3" t="s">
        <v>1</v>
      </c>
      <c r="B4" s="4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5" t="s">
        <v>2</v>
      </c>
      <c r="B5" s="6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customHeight="1">
      <c r="A6" s="7" t="s">
        <v>3</v>
      </c>
      <c r="B6" s="8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75" customHeight="1">
      <c r="A8" s="9" t="s">
        <v>4</v>
      </c>
      <c r="B8" s="10"/>
      <c r="C8" s="10"/>
      <c r="D8" s="10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11" t="s">
        <v>5</v>
      </c>
      <c r="B9" s="12" t="s">
        <v>6</v>
      </c>
      <c r="C9" s="12" t="s">
        <v>7</v>
      </c>
      <c r="D9" s="12" t="s">
        <v>8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13" t="s">
        <v>9</v>
      </c>
      <c r="B10" s="14">
        <f t="shared" ref="B10:C10" si="1">B46</f>
        <v>91500</v>
      </c>
      <c r="C10" s="14">
        <f t="shared" si="1"/>
        <v>53000</v>
      </c>
      <c r="D10" s="14">
        <f t="shared" ref="D10:D11" si="3">C10-B10</f>
        <v>-38500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75" customHeight="1">
      <c r="A11" s="13" t="s">
        <v>10</v>
      </c>
      <c r="B11" s="14">
        <f t="shared" ref="B11:C11" si="2">B63</f>
        <v>120400</v>
      </c>
      <c r="C11" s="14">
        <f t="shared" si="2"/>
        <v>123000</v>
      </c>
      <c r="D11" s="14">
        <f t="shared" si="3"/>
        <v>2600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75" customHeight="1">
      <c r="A12" s="11" t="s">
        <v>11</v>
      </c>
      <c r="B12" s="15">
        <f t="shared" ref="B12:D12" si="4">(B10-B11)</f>
        <v>-28900</v>
      </c>
      <c r="C12" s="15">
        <f t="shared" si="4"/>
        <v>-70000</v>
      </c>
      <c r="D12" s="15">
        <f t="shared" si="4"/>
        <v>-41100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16" t="s">
        <v>12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11" t="s">
        <v>13</v>
      </c>
      <c r="B25" s="12" t="s">
        <v>6</v>
      </c>
      <c r="C25" s="12" t="s">
        <v>7</v>
      </c>
      <c r="D25" s="12" t="s">
        <v>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13" t="s">
        <v>14</v>
      </c>
      <c r="B26" s="14">
        <v>100000.0</v>
      </c>
      <c r="C26" s="14">
        <v>90000.0</v>
      </c>
      <c r="D26" s="14">
        <f t="shared" ref="D26:D30" si="5">B26-C26</f>
        <v>10000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13" t="s">
        <v>15</v>
      </c>
      <c r="B27" s="14">
        <v>150000.0</v>
      </c>
      <c r="C27" s="14">
        <v>100000.0</v>
      </c>
      <c r="D27" s="14">
        <f t="shared" si="5"/>
        <v>50000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13" t="s">
        <v>16</v>
      </c>
      <c r="B28" s="14">
        <v>70000.0</v>
      </c>
      <c r="C28" s="14">
        <v>100000.0</v>
      </c>
      <c r="D28" s="14">
        <f t="shared" si="5"/>
        <v>-30000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13" t="s">
        <v>17</v>
      </c>
      <c r="B29" s="14">
        <v>50000.0</v>
      </c>
      <c r="C29" s="14">
        <v>45000.0</v>
      </c>
      <c r="D29" s="14">
        <f t="shared" si="5"/>
        <v>5000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13" t="s">
        <v>18</v>
      </c>
      <c r="B30" s="14">
        <v>100000.0</v>
      </c>
      <c r="C30" s="14">
        <v>90000.0</v>
      </c>
      <c r="D30" s="14">
        <f t="shared" si="5"/>
        <v>10000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11" t="s">
        <v>19</v>
      </c>
      <c r="B31" s="15">
        <f t="shared" ref="B31:C31" si="6">SUM(B26:B30)</f>
        <v>470000</v>
      </c>
      <c r="C31" s="15">
        <f t="shared" si="6"/>
        <v>425000</v>
      </c>
      <c r="D31" s="15">
        <f>SUM(C31)</f>
        <v>425000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11" t="s">
        <v>20</v>
      </c>
      <c r="B33" s="12" t="s">
        <v>6</v>
      </c>
      <c r="C33" s="12" t="s">
        <v>7</v>
      </c>
      <c r="D33" s="12" t="s">
        <v>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13" t="s">
        <v>14</v>
      </c>
      <c r="B34" s="14">
        <v>90000.0</v>
      </c>
      <c r="C34" s="14">
        <v>85000.0</v>
      </c>
      <c r="D34" s="14">
        <f t="shared" ref="D34:D38" si="7">C34-B34</f>
        <v>-5000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13" t="s">
        <v>15</v>
      </c>
      <c r="B35" s="14">
        <v>100000.0</v>
      </c>
      <c r="C35" s="14">
        <v>100000.0</v>
      </c>
      <c r="D35" s="14">
        <f t="shared" si="7"/>
        <v>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13" t="s">
        <v>16</v>
      </c>
      <c r="B36" s="14">
        <v>60000.0</v>
      </c>
      <c r="C36" s="14">
        <v>65500.0</v>
      </c>
      <c r="D36" s="14">
        <f t="shared" si="7"/>
        <v>5500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13" t="s">
        <v>17</v>
      </c>
      <c r="B37" s="14">
        <v>40000.0</v>
      </c>
      <c r="C37" s="14">
        <v>35500.0</v>
      </c>
      <c r="D37" s="14">
        <f t="shared" si="7"/>
        <v>-4500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13" t="s">
        <v>18</v>
      </c>
      <c r="B38" s="14">
        <v>80000.0</v>
      </c>
      <c r="C38" s="14">
        <v>80000.0</v>
      </c>
      <c r="D38" s="14">
        <f t="shared" si="7"/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11" t="s">
        <v>21</v>
      </c>
      <c r="B39" s="15">
        <f t="shared" ref="B39:D39" si="8">SUM(B34:B38)</f>
        <v>370000</v>
      </c>
      <c r="C39" s="15">
        <f t="shared" si="8"/>
        <v>366000</v>
      </c>
      <c r="D39" s="15">
        <f t="shared" si="8"/>
        <v>-4000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11" t="s">
        <v>22</v>
      </c>
      <c r="B41" s="12" t="s">
        <v>6</v>
      </c>
      <c r="C41" s="12" t="s">
        <v>7</v>
      </c>
      <c r="D41" s="12" t="s">
        <v>8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13" t="s">
        <v>23</v>
      </c>
      <c r="B42" s="17">
        <v>5000.0</v>
      </c>
      <c r="C42" s="17">
        <v>3500.0</v>
      </c>
      <c r="D42" s="17">
        <f t="shared" ref="D42:D43" si="9">C42-B42</f>
        <v>-1500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13" t="s">
        <v>24</v>
      </c>
      <c r="B43" s="17">
        <v>3500.0</v>
      </c>
      <c r="C43" s="17">
        <v>2500.0</v>
      </c>
      <c r="D43" s="17">
        <f t="shared" si="9"/>
        <v>-1000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11" t="s">
        <v>25</v>
      </c>
      <c r="B44" s="15">
        <f t="shared" ref="B44:C44" si="10">SUM(B42:B43)</f>
        <v>8500</v>
      </c>
      <c r="C44" s="15">
        <f t="shared" si="10"/>
        <v>6000</v>
      </c>
      <c r="D44" s="15">
        <f>SUM(D39:D43)</f>
        <v>-6500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18" t="s">
        <v>26</v>
      </c>
      <c r="B46" s="19">
        <f t="shared" ref="B46:D46" si="11">B31-(B39+B44)</f>
        <v>91500</v>
      </c>
      <c r="C46" s="19">
        <f t="shared" si="11"/>
        <v>53000</v>
      </c>
      <c r="D46" s="19">
        <f t="shared" si="11"/>
        <v>435500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16" t="s">
        <v>27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11" t="s">
        <v>28</v>
      </c>
      <c r="B49" s="12" t="s">
        <v>6</v>
      </c>
      <c r="C49" s="12" t="s">
        <v>7</v>
      </c>
      <c r="D49" s="12" t="s">
        <v>8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13" t="s">
        <v>29</v>
      </c>
      <c r="B50" s="14">
        <v>11000.0</v>
      </c>
      <c r="C50" s="14">
        <v>10000.0</v>
      </c>
      <c r="D50" s="14">
        <f t="shared" ref="D50:D62" si="12">B50-C50</f>
        <v>1000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13" t="s">
        <v>30</v>
      </c>
      <c r="B51" s="14">
        <v>10000.0</v>
      </c>
      <c r="C51" s="14">
        <v>10000.0</v>
      </c>
      <c r="D51" s="14">
        <f t="shared" si="12"/>
        <v>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13" t="s">
        <v>31</v>
      </c>
      <c r="B52" s="14">
        <v>6000.0</v>
      </c>
      <c r="C52" s="14">
        <v>6000.0</v>
      </c>
      <c r="D52" s="14">
        <f t="shared" si="12"/>
        <v>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13" t="s">
        <v>32</v>
      </c>
      <c r="B53" s="14">
        <v>5000.0</v>
      </c>
      <c r="C53" s="14">
        <v>3000.0</v>
      </c>
      <c r="D53" s="14">
        <f t="shared" si="12"/>
        <v>2000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customHeight="1">
      <c r="A54" s="13" t="s">
        <v>33</v>
      </c>
      <c r="B54" s="14">
        <v>4000.0</v>
      </c>
      <c r="C54" s="14">
        <v>4000.0</v>
      </c>
      <c r="D54" s="14">
        <f t="shared" si="12"/>
        <v>0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75" customHeight="1">
      <c r="A55" s="13" t="s">
        <v>34</v>
      </c>
      <c r="B55" s="14">
        <v>15000.0</v>
      </c>
      <c r="C55" s="14">
        <v>20000.0</v>
      </c>
      <c r="D55" s="14">
        <f t="shared" si="12"/>
        <v>-5000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75" customHeight="1">
      <c r="A56" s="13" t="s">
        <v>35</v>
      </c>
      <c r="B56" s="14">
        <v>10000.0</v>
      </c>
      <c r="C56" s="14">
        <v>10000.0</v>
      </c>
      <c r="D56" s="14">
        <f t="shared" si="12"/>
        <v>0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75" customHeight="1">
      <c r="A57" s="13" t="s">
        <v>36</v>
      </c>
      <c r="B57" s="14">
        <v>2000.0</v>
      </c>
      <c r="C57" s="14">
        <v>2000.0</v>
      </c>
      <c r="D57" s="14">
        <f t="shared" si="12"/>
        <v>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75" customHeight="1">
      <c r="A58" s="13" t="s">
        <v>37</v>
      </c>
      <c r="B58" s="14">
        <v>50000.0</v>
      </c>
      <c r="C58" s="14">
        <v>50000.0</v>
      </c>
      <c r="D58" s="14">
        <f t="shared" si="12"/>
        <v>0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75" customHeight="1">
      <c r="A59" s="13" t="s">
        <v>38</v>
      </c>
      <c r="B59" s="14">
        <v>1000.0</v>
      </c>
      <c r="C59" s="14">
        <v>1500.0</v>
      </c>
      <c r="D59" s="14">
        <f t="shared" si="12"/>
        <v>-500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75" customHeight="1">
      <c r="A60" s="13" t="s">
        <v>39</v>
      </c>
      <c r="B60" s="14">
        <v>900.0</v>
      </c>
      <c r="C60" s="14">
        <v>1000.0</v>
      </c>
      <c r="D60" s="14">
        <f t="shared" si="12"/>
        <v>-100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75" customHeight="1">
      <c r="A61" s="13" t="s">
        <v>40</v>
      </c>
      <c r="B61" s="14">
        <v>2500.0</v>
      </c>
      <c r="C61" s="14">
        <v>3000.0</v>
      </c>
      <c r="D61" s="14">
        <f t="shared" si="12"/>
        <v>-500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75" customHeight="1">
      <c r="A62" s="13" t="s">
        <v>41</v>
      </c>
      <c r="B62" s="14">
        <v>3000.0</v>
      </c>
      <c r="C62" s="14">
        <v>2500.0</v>
      </c>
      <c r="D62" s="14">
        <f t="shared" si="12"/>
        <v>500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75" customHeight="1">
      <c r="A63" s="11" t="s">
        <v>10</v>
      </c>
      <c r="B63" s="15">
        <f t="shared" ref="B63:D63" si="13">SUM(B50:B62)</f>
        <v>120400</v>
      </c>
      <c r="C63" s="15">
        <f t="shared" si="13"/>
        <v>123000</v>
      </c>
      <c r="D63" s="15">
        <f t="shared" si="13"/>
        <v>-2600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1:D1"/>
    <mergeCell ref="A48:D48"/>
    <mergeCell ref="A24:D24"/>
    <mergeCell ref="A8:D8"/>
    <mergeCell ref="A4:B4"/>
    <mergeCell ref="A5:B5"/>
    <mergeCell ref="A6:B6"/>
  </mergeCells>
  <printOptions/>
  <pageMargins bottom="0.75" footer="0.0" header="0.0" left="0.7" right="0.7" top="0.75"/>
  <pageSetup orientation="portrait"/>
  <drawing r:id="rId1"/>
</worksheet>
</file>