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<sst xmlns="http://schemas.openxmlformats.org/spreadsheetml/2006/main" count="54" uniqueCount="46">
  <si>
    <t>RESTAURANT BUDGET</t>
  </si>
  <si>
    <t>[NAME OF THE RESTAURANT]</t>
  </si>
  <si>
    <t>Details</t>
  </si>
  <si>
    <t>Actual</t>
  </si>
  <si>
    <t>Last  Year</t>
  </si>
  <si>
    <t>Earned Amount</t>
  </si>
  <si>
    <t>Spent Amount</t>
  </si>
  <si>
    <t>Net Profit</t>
  </si>
  <si>
    <t>% of Profit</t>
  </si>
  <si>
    <t>Earning Sources</t>
  </si>
  <si>
    <t>Estimate</t>
  </si>
  <si>
    <t>Last Year</t>
  </si>
  <si>
    <t>Estimate - Actual</t>
  </si>
  <si>
    <t>Actual - Last Year</t>
  </si>
  <si>
    <t>Sales</t>
  </si>
  <si>
    <t>Client Shares</t>
  </si>
  <si>
    <t>Funds</t>
  </si>
  <si>
    <t>Others</t>
  </si>
  <si>
    <t>TOTAL</t>
  </si>
  <si>
    <t>Spending</t>
  </si>
  <si>
    <t>Salaries</t>
  </si>
  <si>
    <t>Senior Chef 1</t>
  </si>
  <si>
    <t>Senior Chef 2</t>
  </si>
  <si>
    <t>Senior Chef 3</t>
  </si>
  <si>
    <t>Junior Chef 1</t>
  </si>
  <si>
    <t>Junior Chef 2</t>
  </si>
  <si>
    <t>Junior Chef 3</t>
  </si>
  <si>
    <t>Junior Chef 4</t>
  </si>
  <si>
    <t>Junior Chef 5</t>
  </si>
  <si>
    <t>Assistants</t>
  </si>
  <si>
    <t>Helpers</t>
  </si>
  <si>
    <t>Servers</t>
  </si>
  <si>
    <t>Other Expenses</t>
  </si>
  <si>
    <t>Maintenance</t>
  </si>
  <si>
    <t>Groceries</t>
  </si>
  <si>
    <t>Flowers</t>
  </si>
  <si>
    <t>Kitchen Maintenance</t>
  </si>
  <si>
    <t>Appliances</t>
  </si>
  <si>
    <t>Wear and Tear</t>
  </si>
  <si>
    <t>Decoratives</t>
  </si>
  <si>
    <t>Accountant</t>
  </si>
  <si>
    <t>Parking Maintenance</t>
  </si>
  <si>
    <t>Garden</t>
  </si>
  <si>
    <t>Power Bill</t>
  </si>
  <si>
    <t>Power Backups</t>
  </si>
  <si>
    <t>Equipment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</si>
</sst>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"/>
  </numFmts>
  <fonts count="9">
    <font>
      <sz val="11.0"/>
      <color rgb="FF000000"/>
      <name val="Calibri"/>
    </font>
    <font>
      <b/>
      <sz val="26.0"/>
      <color rgb="FF009999"/>
      <name val="Open Sans"/>
    </font>
    <font>
      <sz val="11.0"/>
      <color rgb="FF000000"/>
      <name val="Open Sans"/>
    </font>
    <font>
      <sz val="11.0"/>
      <color rgb="FF111111"/>
      <name val="Open Sans"/>
    </font>
    <font>
      <b/>
      <sz val="12.0"/>
      <color rgb="FFFFFFFF"/>
      <name val="Open Sans"/>
    </font>
    <font>
      <b/>
      <sz val="11.0"/>
      <color rgb="FFFFFFFF"/>
      <name val="Open Sans"/>
    </font>
    <font>
      <b/>
      <sz val="12.0"/>
      <color rgb="FF000000"/>
      <name val="Open Sans"/>
    </font>
    <font>
      <b/>
      <sz val="11.0"/>
      <color rgb="FF000000"/>
      <name val="Open Sans"/>
    </font>
    <font/>
  </fonts>
  <fills count="4">
    <fill>
      <patternFill patternType="none"/>
    </fill>
    <fill>
      <patternFill patternType="lightGray"/>
    </fill>
    <fill>
      <patternFill patternType="solid">
        <fgColor rgb="FF009999"/>
        <bgColor rgb="FF009999"/>
      </patternFill>
    </fill>
    <fill>
      <patternFill patternType="solid">
        <fgColor rgb="FFEFFBFB"/>
        <bgColor rgb="FFEFFBFB"/>
      </patternFill>
    </fill>
  </fills>
  <borders count="10">
    <border/>
    <border>
      <bottom style="thin">
        <color rgb="FF000000"/>
      </bottom>
    </border>
    <border>
      <left/>
      <right/>
      <top/>
      <bottom/>
    </border>
    <border>
      <left/>
      <right style="thin">
        <color rgb="FFFFFFFF"/>
      </right>
      <top/>
      <bottom/>
    </border>
    <border>
      <left style="thin">
        <color rgb="FFFFFFFF"/>
      </left>
      <right style="thin">
        <color rgb="FFFFFFFF"/>
      </right>
      <top/>
      <bottom/>
    </border>
    <border>
      <left/>
      <right style="thin">
        <color rgb="FFFFFFFF"/>
      </right>
      <top/>
      <bottom style="thin">
        <color rgb="FF000000"/>
      </bottom>
    </border>
    <border>
      <left style="thin">
        <color rgb="FFFFFFFF"/>
      </left>
      <right style="thin">
        <color rgb="FFFFFFFF"/>
      </right>
      <top/>
      <bottom style="thin">
        <color rgb="FF000000"/>
      </bottom>
    </border>
    <border>
      <left/>
      <top/>
      <bottom/>
    </border>
    <border>
      <top/>
      <bottom/>
    </border>
    <border>
      <right style="thin">
        <color rgb="FFFFFFFF"/>
      </right>
      <top/>
      <bottom/>
    </border>
  </borders>
  <cellStyleXfs count="1">
    <xf borderId="0" fillId="0" fontId="0" numFmtId="0" applyAlignment="1" applyFont="1"/>
  </cellStyleXfs>
  <cellXfs count="3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Font="1"/>
    <xf borderId="0" fillId="0" fontId="3" numFmtId="0" xfId="0" applyAlignment="1" applyFont="1">
      <alignment horizontal="center"/>
    </xf>
    <xf borderId="1" fillId="0" fontId="2" numFmtId="0" xfId="0" applyBorder="1" applyFont="1"/>
    <xf borderId="2" fillId="2" fontId="4" numFmtId="0" xfId="0" applyAlignment="1" applyBorder="1" applyFill="1" applyFont="1">
      <alignment vertical="center"/>
    </xf>
    <xf borderId="2" fillId="2" fontId="4" numFmtId="0" xfId="0" applyAlignment="1" applyBorder="1" applyFont="1">
      <alignment horizontal="center" vertical="center"/>
    </xf>
    <xf borderId="0" fillId="0" fontId="4" numFmtId="0" xfId="0" applyAlignment="1" applyFont="1">
      <alignment vertical="center"/>
    </xf>
    <xf borderId="0" fillId="0" fontId="2" numFmtId="0" xfId="0" applyAlignment="1" applyFont="1">
      <alignment horizontal="left" vertical="center"/>
    </xf>
    <xf borderId="0" fillId="0" fontId="2" numFmtId="164" xfId="0" applyAlignment="1" applyFont="1" applyNumberFormat="1">
      <alignment horizontal="center" vertical="center"/>
    </xf>
    <xf borderId="1" fillId="0" fontId="2" numFmtId="0" xfId="0" applyAlignment="1" applyBorder="1" applyFont="1">
      <alignment horizontal="left" vertical="center"/>
    </xf>
    <xf borderId="1" fillId="0" fontId="2" numFmtId="10" xfId="0" applyAlignment="1" applyBorder="1" applyFont="1" applyNumberFormat="1">
      <alignment horizontal="center" vertical="center"/>
    </xf>
    <xf borderId="3" fillId="2" fontId="5" numFmtId="0" xfId="0" applyAlignment="1" applyBorder="1" applyFont="1">
      <alignment horizontal="left" vertical="center"/>
    </xf>
    <xf borderId="4" fillId="2" fontId="5" numFmtId="0" xfId="0" applyAlignment="1" applyBorder="1" applyFont="1">
      <alignment horizontal="center" vertical="center"/>
    </xf>
    <xf borderId="4" fillId="2" fontId="5" numFmtId="0" xfId="0" applyAlignment="1" applyBorder="1" applyFont="1">
      <alignment horizontal="center" shrinkToFit="0" vertical="center" wrapText="1"/>
    </xf>
    <xf borderId="2" fillId="2" fontId="5" numFmtId="0" xfId="0" applyAlignment="1" applyBorder="1" applyFont="1">
      <alignment horizontal="center" shrinkToFit="0" vertical="center" wrapText="1"/>
    </xf>
    <xf borderId="3" fillId="3" fontId="2" numFmtId="0" xfId="0" applyAlignment="1" applyBorder="1" applyFill="1" applyFont="1">
      <alignment horizontal="left" vertical="center"/>
    </xf>
    <xf borderId="4" fillId="3" fontId="2" numFmtId="164" xfId="0" applyAlignment="1" applyBorder="1" applyFont="1" applyNumberFormat="1">
      <alignment horizontal="center" vertical="center"/>
    </xf>
    <xf borderId="2" fillId="3" fontId="2" numFmtId="164" xfId="0" applyAlignment="1" applyBorder="1" applyFont="1" applyNumberFormat="1">
      <alignment horizontal="center" vertical="center"/>
    </xf>
    <xf borderId="5" fillId="3" fontId="6" numFmtId="0" xfId="0" applyAlignment="1" applyBorder="1" applyFont="1">
      <alignment horizontal="left" vertical="center"/>
    </xf>
    <xf borderId="6" fillId="3" fontId="6" numFmtId="164" xfId="0" applyAlignment="1" applyBorder="1" applyFont="1" applyNumberFormat="1">
      <alignment horizontal="center" vertical="center"/>
    </xf>
    <xf borderId="3" fillId="2" fontId="5" numFmtId="0" xfId="0" applyAlignment="1" applyBorder="1" applyFont="1">
      <alignment horizontal="center" vertical="center"/>
    </xf>
    <xf borderId="0" fillId="0" fontId="2" numFmtId="0" xfId="0" applyAlignment="1" applyFont="1">
      <alignment horizontal="left"/>
    </xf>
    <xf borderId="7" fillId="3" fontId="7" numFmtId="0" xfId="0" applyAlignment="1" applyBorder="1" applyFont="1">
      <alignment horizontal="left" vertical="center"/>
    </xf>
    <xf borderId="8" fillId="0" fontId="8" numFmtId="0" xfId="0" applyBorder="1" applyFont="1"/>
    <xf borderId="9" fillId="0" fontId="8" numFmtId="0" xfId="0" applyBorder="1" applyFont="1"/>
    <xf borderId="3" fillId="3" fontId="2" numFmtId="164" xfId="0" applyAlignment="1" applyBorder="1" applyFont="1" applyNumberFormat="1">
      <alignment horizontal="center" vertical="center"/>
    </xf>
    <xf borderId="3" fillId="3" fontId="7" numFmtId="0" xfId="0" applyAlignment="1" applyBorder="1" applyFont="1">
      <alignment vertical="center"/>
    </xf>
    <xf borderId="3" fillId="3" fontId="2" numFmtId="0" xfId="0" applyAlignment="1" applyBorder="1" applyFont="1">
      <alignment vertical="center"/>
    </xf>
    <xf borderId="5" fillId="3" fontId="6" numFmtId="164" xfId="0" applyAlignment="1" applyBorder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bar"/>
        <c:grouping val="stacked"/>
        <c:ser>
          <c:idx val="0"/>
          <c:order val="0"/>
          <c:tx>
            <c:strRef>
              <c:f>Sheet1!$B$6</c:f>
            </c:strRef>
          </c:tx>
          <c:spPr>
            <a:solidFill>
              <a:srgbClr val="009999"/>
            </a:solidFill>
          </c:spPr>
          <c:dLbls>
            <c:txPr>
              <a:bodyPr/>
              <a:lstStyle/>
              <a:p>
                <a:pPr lvl="0">
                  <a:defRPr b="0" i="0" sz="900">
                    <a:solidFill>
                      <a:srgbClr val="FFFFFF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Sheet1!$A$7:$A$9</c:f>
            </c:strRef>
          </c:cat>
          <c:val>
            <c:numRef>
              <c:f>Sheet1!$B$7:$B$9</c:f>
            </c:numRef>
          </c:val>
        </c:ser>
        <c:ser>
          <c:idx val="1"/>
          <c:order val="1"/>
          <c:tx>
            <c:strRef>
              <c:f>Sheet1!$C$6</c:f>
            </c:strRef>
          </c:tx>
          <c:spPr>
            <a:solidFill>
              <a:srgbClr val="EFFBFB"/>
            </a:solidFill>
          </c:spPr>
          <c:dLbls>
            <c:txPr>
              <a:bodyPr/>
              <a:lstStyle/>
              <a:p>
                <a:pPr lvl="0">
                  <a:defRPr b="0" i="0" sz="900">
                    <a:solidFill>
                      <a:srgbClr val="404040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Sheet1!$A$7:$A$9</c:f>
            </c:strRef>
          </c:cat>
          <c:val>
            <c:numRef>
              <c:f>Sheet1!$C$7:$C$9</c:f>
            </c:numRef>
          </c:val>
        </c:ser>
        <c:overlap val="100"/>
        <c:axId val="872730392"/>
        <c:axId val="810251273"/>
      </c:barChart>
      <c:catAx>
        <c:axId val="872730392"/>
        <c:scaling>
          <c:orientation val="maxMin"/>
        </c:scaling>
        <c:delete val="0"/>
        <c:axPos val="l"/>
        <c:txPr>
          <a:bodyPr/>
          <a:lstStyle/>
          <a:p>
            <a:pPr lvl="0">
              <a:defRPr b="0" i="0" sz="900">
                <a:solidFill>
                  <a:srgbClr val="595959"/>
                </a:solidFill>
                <a:latin typeface="Calibri"/>
              </a:defRPr>
            </a:pPr>
          </a:p>
        </c:txPr>
        <c:crossAx val="810251273"/>
      </c:catAx>
      <c:valAx>
        <c:axId val="810251273"/>
        <c:scaling>
          <c:orientation val="minMax"/>
        </c:scaling>
        <c:delete val="0"/>
        <c:axPos val="b"/>
        <c:majorGridlines>
          <c:spPr>
            <a:ln>
              <a:solidFill>
                <a:srgbClr val="D9D9D9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 i="0" sz="900">
                <a:solidFill>
                  <a:srgbClr val="595959"/>
                </a:solidFill>
                <a:latin typeface="Calibri"/>
              </a:defRPr>
            </a:pPr>
          </a:p>
        </c:txPr>
        <c:crossAx val="872730392"/>
        <c:crosses val="max"/>
      </c:valAx>
      <c:spPr>
        <a:solidFill>
          <a:srgbClr val="FFFFFF"/>
        </a:solidFill>
      </c:spPr>
    </c:plotArea>
    <c:legend>
      <c:legendPos val="b"/>
      <c:overlay val="0"/>
      <c:txPr>
        <a:bodyPr/>
        <a:lstStyle/>
        <a:p>
          <a:pPr lvl="0">
            <a:defRPr sz="900">
              <a:solidFill>
                <a:srgbClr val="595959"/>
              </a:solidFill>
              <a:latin typeface="Calibri"/>
            </a:defRPr>
          </a:pPr>
        </a:p>
      </c:txPr>
    </c:legend>
    <c:plotVisOnly val="1"/>
  </c:chart>
  <c:spPr>
    <a:solidFill>
      <a:srgbClr val="FFFFFF"/>
    </a:solidFill>
  </c:spPr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209550</xdr:colOff>
      <xdr:row>10</xdr:row>
      <xdr:rowOff>38100</xdr:rowOff>
    </xdr:from>
    <xdr:ext cx="5743575" cy="2276475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5.71"/>
    <col customWidth="1" min="2" max="2" width="16.0"/>
    <col customWidth="1" min="3" max="3" width="14.29"/>
    <col customWidth="1" min="4" max="4" width="13.71"/>
    <col customWidth="1" min="5" max="5" width="13.57"/>
    <col customWidth="1" min="6" max="6" width="14.0"/>
    <col customWidth="1" min="7" max="9" width="9.14"/>
    <col customWidth="1" min="10" max="26" width="8.71"/>
  </cols>
  <sheetData>
    <row r="1" ht="39.75" customHeight="1">
      <c r="A1" s="1" t="s">
        <v>0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6.5" customHeight="1">
      <c r="A2" s="3" t="s">
        <v>1</v>
      </c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9.0" customHeight="1">
      <c r="A3" s="4"/>
      <c r="B3" s="4"/>
      <c r="C3" s="4"/>
      <c r="D3" s="4"/>
      <c r="E3" s="4"/>
      <c r="F3" s="4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6.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6.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24.75" customHeight="1">
      <c r="A6" s="5" t="s">
        <v>2</v>
      </c>
      <c r="B6" s="6" t="s">
        <v>3</v>
      </c>
      <c r="C6" s="6" t="s">
        <v>4</v>
      </c>
      <c r="D6" s="7"/>
      <c r="E6" s="7"/>
      <c r="F6" s="7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24.75" customHeight="1">
      <c r="A7" s="8" t="s">
        <v>5</v>
      </c>
      <c r="B7" s="9">
        <f t="shared" ref="B7:C7" si="1">C28</f>
        <v>176000</v>
      </c>
      <c r="C7" s="9">
        <f t="shared" si="1"/>
        <v>150000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24.75" customHeight="1">
      <c r="A8" s="8" t="s">
        <v>6</v>
      </c>
      <c r="B8" s="9">
        <f t="shared" ref="B8:C8" si="2">C58</f>
        <v>147550</v>
      </c>
      <c r="C8" s="9">
        <f t="shared" si="2"/>
        <v>119900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24.75" customHeight="1">
      <c r="A9" s="8" t="s">
        <v>7</v>
      </c>
      <c r="B9" s="9">
        <f t="shared" ref="B9:C9" si="3">B7-B8</f>
        <v>28450</v>
      </c>
      <c r="C9" s="9">
        <f t="shared" si="3"/>
        <v>30100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24.75" customHeight="1">
      <c r="A10" s="10" t="s">
        <v>8</v>
      </c>
      <c r="B10" s="11">
        <f t="shared" ref="B10:C10" si="4">B9/B8</f>
        <v>0.1928159946</v>
      </c>
      <c r="C10" s="11">
        <f t="shared" si="4"/>
        <v>0.2510425354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24.75" customHeight="1">
      <c r="A11" s="8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6.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6.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6.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6.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6.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6.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6.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6.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6.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6.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6.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34.5" customHeight="1">
      <c r="A23" s="12" t="s">
        <v>9</v>
      </c>
      <c r="B23" s="13" t="s">
        <v>10</v>
      </c>
      <c r="C23" s="13" t="s">
        <v>3</v>
      </c>
      <c r="D23" s="13" t="s">
        <v>11</v>
      </c>
      <c r="E23" s="14" t="s">
        <v>12</v>
      </c>
      <c r="F23" s="15" t="s">
        <v>13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24.75" customHeight="1">
      <c r="A24" s="16" t="s">
        <v>14</v>
      </c>
      <c r="B24" s="17">
        <v>70000.0</v>
      </c>
      <c r="C24" s="17">
        <v>78000.0</v>
      </c>
      <c r="D24" s="17">
        <v>69500.0</v>
      </c>
      <c r="E24" s="17">
        <f t="shared" ref="E24:F24" si="5">B24-C24</f>
        <v>-8000</v>
      </c>
      <c r="F24" s="18">
        <f t="shared" si="5"/>
        <v>8500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4.75" customHeight="1">
      <c r="A25" s="16" t="s">
        <v>15</v>
      </c>
      <c r="B25" s="17">
        <v>50000.0</v>
      </c>
      <c r="C25" s="17">
        <v>51000.0</v>
      </c>
      <c r="D25" s="17">
        <v>48500.0</v>
      </c>
      <c r="E25" s="17">
        <f t="shared" ref="E25:F25" si="6">B25-C25</f>
        <v>-1000</v>
      </c>
      <c r="F25" s="18">
        <f t="shared" si="6"/>
        <v>2500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24.75" customHeight="1">
      <c r="A26" s="16" t="s">
        <v>16</v>
      </c>
      <c r="B26" s="17">
        <v>15000.0</v>
      </c>
      <c r="C26" s="17">
        <v>12000.0</v>
      </c>
      <c r="D26" s="17">
        <v>12000.0</v>
      </c>
      <c r="E26" s="17">
        <f t="shared" ref="E26:F26" si="7">B26-C26</f>
        <v>3000</v>
      </c>
      <c r="F26" s="18">
        <f t="shared" si="7"/>
        <v>0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24.75" customHeight="1">
      <c r="A27" s="16" t="s">
        <v>17</v>
      </c>
      <c r="B27" s="17">
        <v>30000.0</v>
      </c>
      <c r="C27" s="17">
        <v>35000.0</v>
      </c>
      <c r="D27" s="17">
        <v>20000.0</v>
      </c>
      <c r="E27" s="17">
        <f t="shared" ref="E27:F27" si="8">B27-C27</f>
        <v>-5000</v>
      </c>
      <c r="F27" s="18">
        <f t="shared" si="8"/>
        <v>15000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24.75" customHeight="1">
      <c r="A28" s="19" t="s">
        <v>18</v>
      </c>
      <c r="B28" s="20">
        <f t="shared" ref="B28:F28" si="9">SUM(B24:B27)</f>
        <v>165000</v>
      </c>
      <c r="C28" s="20">
        <f t="shared" si="9"/>
        <v>176000</v>
      </c>
      <c r="D28" s="20">
        <f t="shared" si="9"/>
        <v>150000</v>
      </c>
      <c r="E28" s="20">
        <f t="shared" si="9"/>
        <v>-11000</v>
      </c>
      <c r="F28" s="20">
        <f t="shared" si="9"/>
        <v>26000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24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30.0" customHeight="1">
      <c r="A30" s="12" t="s">
        <v>19</v>
      </c>
      <c r="B30" s="21" t="s">
        <v>10</v>
      </c>
      <c r="C30" s="13" t="s">
        <v>3</v>
      </c>
      <c r="D30" s="13" t="s">
        <v>11</v>
      </c>
      <c r="E30" s="14" t="s">
        <v>12</v>
      </c>
      <c r="F30" s="15" t="s">
        <v>13</v>
      </c>
      <c r="G30" s="2"/>
      <c r="H30" s="2"/>
      <c r="I30" s="2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30.0" customHeight="1">
      <c r="A31" s="23" t="s">
        <v>20</v>
      </c>
      <c r="B31" s="24"/>
      <c r="C31" s="24"/>
      <c r="D31" s="24"/>
      <c r="E31" s="24"/>
      <c r="F31" s="25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24.75" customHeight="1">
      <c r="A32" s="16" t="s">
        <v>21</v>
      </c>
      <c r="B32" s="26">
        <v>8000.0</v>
      </c>
      <c r="C32" s="17">
        <v>8500.0</v>
      </c>
      <c r="D32" s="17">
        <v>7500.0</v>
      </c>
      <c r="E32" s="17">
        <f t="shared" ref="E32:F32" si="10">B32-C32</f>
        <v>-500</v>
      </c>
      <c r="F32" s="18">
        <f t="shared" si="10"/>
        <v>1000</v>
      </c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24.75" customHeight="1">
      <c r="A33" s="16" t="s">
        <v>22</v>
      </c>
      <c r="B33" s="26">
        <v>8000.0</v>
      </c>
      <c r="C33" s="17">
        <v>8000.0</v>
      </c>
      <c r="D33" s="17">
        <v>7500.0</v>
      </c>
      <c r="E33" s="17">
        <f t="shared" ref="E33:F33" si="11">B33-C33</f>
        <v>0</v>
      </c>
      <c r="F33" s="18">
        <f t="shared" si="11"/>
        <v>500</v>
      </c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24.75" customHeight="1">
      <c r="A34" s="16" t="s">
        <v>23</v>
      </c>
      <c r="B34" s="26">
        <v>8000.0</v>
      </c>
      <c r="C34" s="17">
        <v>7800.0</v>
      </c>
      <c r="D34" s="17">
        <v>7300.0</v>
      </c>
      <c r="E34" s="17">
        <f t="shared" ref="E34:F34" si="12">B34-C34</f>
        <v>200</v>
      </c>
      <c r="F34" s="18">
        <f t="shared" si="12"/>
        <v>500</v>
      </c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24.75" customHeight="1">
      <c r="A35" s="16" t="s">
        <v>24</v>
      </c>
      <c r="B35" s="26">
        <v>6000.0</v>
      </c>
      <c r="C35" s="17">
        <v>6500.0</v>
      </c>
      <c r="D35" s="17">
        <v>5800.0</v>
      </c>
      <c r="E35" s="17">
        <f t="shared" ref="E35:F35" si="13">B35-C35</f>
        <v>-500</v>
      </c>
      <c r="F35" s="18">
        <f t="shared" si="13"/>
        <v>700</v>
      </c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24.75" customHeight="1">
      <c r="A36" s="16" t="s">
        <v>25</v>
      </c>
      <c r="B36" s="26">
        <v>6000.0</v>
      </c>
      <c r="C36" s="17">
        <v>6200.0</v>
      </c>
      <c r="D36" s="17">
        <v>5100.0</v>
      </c>
      <c r="E36" s="17">
        <f t="shared" ref="E36:F36" si="14">B36-C36</f>
        <v>-200</v>
      </c>
      <c r="F36" s="18">
        <f t="shared" si="14"/>
        <v>1100</v>
      </c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24.75" customHeight="1">
      <c r="A37" s="16" t="s">
        <v>26</v>
      </c>
      <c r="B37" s="26">
        <v>6000.0</v>
      </c>
      <c r="C37" s="17">
        <v>6500.0</v>
      </c>
      <c r="D37" s="17">
        <v>5500.0</v>
      </c>
      <c r="E37" s="17">
        <f t="shared" ref="E37:F37" si="15">B37-C37</f>
        <v>-500</v>
      </c>
      <c r="F37" s="18">
        <f t="shared" si="15"/>
        <v>1000</v>
      </c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24.75" customHeight="1">
      <c r="A38" s="16" t="s">
        <v>27</v>
      </c>
      <c r="B38" s="26">
        <v>6000.0</v>
      </c>
      <c r="C38" s="17">
        <v>6100.0</v>
      </c>
      <c r="D38" s="17">
        <v>5000.0</v>
      </c>
      <c r="E38" s="17">
        <f t="shared" ref="E38:F38" si="16">B38-C38</f>
        <v>-100</v>
      </c>
      <c r="F38" s="18">
        <f t="shared" si="16"/>
        <v>1100</v>
      </c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24.75" customHeight="1">
      <c r="A39" s="16" t="s">
        <v>28</v>
      </c>
      <c r="B39" s="26">
        <v>6000.0</v>
      </c>
      <c r="C39" s="17">
        <v>6000.0</v>
      </c>
      <c r="D39" s="17">
        <v>5000.0</v>
      </c>
      <c r="E39" s="17">
        <f t="shared" ref="E39:F39" si="17">B39-C39</f>
        <v>0</v>
      </c>
      <c r="F39" s="18">
        <f t="shared" si="17"/>
        <v>1000</v>
      </c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24.75" customHeight="1">
      <c r="A40" s="16" t="s">
        <v>29</v>
      </c>
      <c r="B40" s="26">
        <v>2000.0</v>
      </c>
      <c r="C40" s="17">
        <v>2000.0</v>
      </c>
      <c r="D40" s="17">
        <v>1800.0</v>
      </c>
      <c r="E40" s="17">
        <f t="shared" ref="E40:F40" si="18">B40-C40</f>
        <v>0</v>
      </c>
      <c r="F40" s="18">
        <f t="shared" si="18"/>
        <v>200</v>
      </c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24.75" customHeight="1">
      <c r="A41" s="16" t="s">
        <v>30</v>
      </c>
      <c r="B41" s="26">
        <v>1500.0</v>
      </c>
      <c r="C41" s="17">
        <v>1800.0</v>
      </c>
      <c r="D41" s="17">
        <v>1000.0</v>
      </c>
      <c r="E41" s="17">
        <f t="shared" ref="E41:F41" si="19">B41-C41</f>
        <v>-300</v>
      </c>
      <c r="F41" s="18">
        <f t="shared" si="19"/>
        <v>800</v>
      </c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24.75" customHeight="1">
      <c r="A42" s="16" t="s">
        <v>31</v>
      </c>
      <c r="B42" s="26">
        <v>2000.0</v>
      </c>
      <c r="C42" s="17">
        <v>2500.0</v>
      </c>
      <c r="D42" s="17">
        <v>1800.0</v>
      </c>
      <c r="E42" s="17">
        <f t="shared" ref="E42:F42" si="20">B42-C42</f>
        <v>-500</v>
      </c>
      <c r="F42" s="18">
        <f t="shared" si="20"/>
        <v>700</v>
      </c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24.75" customHeight="1">
      <c r="A43" s="27" t="s">
        <v>32</v>
      </c>
      <c r="B43" s="28"/>
      <c r="C43" s="28"/>
      <c r="D43" s="28"/>
      <c r="E43" s="28"/>
      <c r="F43" s="28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24.75" customHeight="1">
      <c r="A44" s="16" t="s">
        <v>33</v>
      </c>
      <c r="B44" s="26">
        <v>10000.0</v>
      </c>
      <c r="C44" s="17">
        <v>12000.0</v>
      </c>
      <c r="D44" s="17">
        <v>8000.0</v>
      </c>
      <c r="E44" s="17">
        <f t="shared" ref="E44:F44" si="21">B44-C44</f>
        <v>-2000</v>
      </c>
      <c r="F44" s="18">
        <f t="shared" si="21"/>
        <v>4000</v>
      </c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24.75" customHeight="1">
      <c r="A45" s="16" t="s">
        <v>34</v>
      </c>
      <c r="B45" s="26">
        <v>15000.0</v>
      </c>
      <c r="C45" s="17">
        <v>18000.0</v>
      </c>
      <c r="D45" s="17">
        <v>12000.0</v>
      </c>
      <c r="E45" s="17">
        <f t="shared" ref="E45:F45" si="22">B45-C45</f>
        <v>-3000</v>
      </c>
      <c r="F45" s="18">
        <f t="shared" si="22"/>
        <v>6000</v>
      </c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24.75" customHeight="1">
      <c r="A46" s="16" t="s">
        <v>35</v>
      </c>
      <c r="B46" s="26">
        <v>1000.0</v>
      </c>
      <c r="C46" s="17">
        <v>1100.0</v>
      </c>
      <c r="D46" s="17">
        <v>800.0</v>
      </c>
      <c r="E46" s="17">
        <f t="shared" ref="E46:F46" si="23">B46-C46</f>
        <v>-100</v>
      </c>
      <c r="F46" s="18">
        <f t="shared" si="23"/>
        <v>300</v>
      </c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24.75" customHeight="1">
      <c r="A47" s="16" t="s">
        <v>36</v>
      </c>
      <c r="B47" s="26">
        <v>1000.0</v>
      </c>
      <c r="C47" s="17">
        <v>800.0</v>
      </c>
      <c r="D47" s="17">
        <v>800.0</v>
      </c>
      <c r="E47" s="17">
        <f t="shared" ref="E47:F47" si="24">B47-C47</f>
        <v>200</v>
      </c>
      <c r="F47" s="18">
        <f t="shared" si="24"/>
        <v>0</v>
      </c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24.75" customHeight="1">
      <c r="A48" s="16" t="s">
        <v>37</v>
      </c>
      <c r="B48" s="26">
        <v>2000.0</v>
      </c>
      <c r="C48" s="17">
        <v>1950.0</v>
      </c>
      <c r="D48" s="17">
        <v>1500.0</v>
      </c>
      <c r="E48" s="17">
        <f t="shared" ref="E48:F48" si="25">B48-C48</f>
        <v>50</v>
      </c>
      <c r="F48" s="18">
        <f t="shared" si="25"/>
        <v>450</v>
      </c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24.75" customHeight="1">
      <c r="A49" s="16" t="s">
        <v>38</v>
      </c>
      <c r="B49" s="26">
        <v>2000.0</v>
      </c>
      <c r="C49" s="17">
        <v>3000.0</v>
      </c>
      <c r="D49" s="17">
        <v>2000.0</v>
      </c>
      <c r="E49" s="17">
        <f t="shared" ref="E49:F49" si="26">B49-C49</f>
        <v>-1000</v>
      </c>
      <c r="F49" s="18">
        <f t="shared" si="26"/>
        <v>1000</v>
      </c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24.75" customHeight="1">
      <c r="A50" s="16" t="s">
        <v>39</v>
      </c>
      <c r="B50" s="26">
        <v>8000.0</v>
      </c>
      <c r="C50" s="17">
        <v>10000.0</v>
      </c>
      <c r="D50" s="17">
        <v>8000.0</v>
      </c>
      <c r="E50" s="17">
        <f t="shared" ref="E50:F50" si="27">B50-C50</f>
        <v>-2000</v>
      </c>
      <c r="F50" s="18">
        <f t="shared" si="27"/>
        <v>2000</v>
      </c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24.75" customHeight="1">
      <c r="A51" s="16" t="s">
        <v>40</v>
      </c>
      <c r="B51" s="26">
        <v>3000.0</v>
      </c>
      <c r="C51" s="17">
        <v>3500.0</v>
      </c>
      <c r="D51" s="17">
        <v>2800.0</v>
      </c>
      <c r="E51" s="17">
        <f t="shared" ref="E51:F51" si="28">B51-C51</f>
        <v>-500</v>
      </c>
      <c r="F51" s="18">
        <f t="shared" si="28"/>
        <v>700</v>
      </c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24.75" customHeight="1">
      <c r="A52" s="16" t="s">
        <v>41</v>
      </c>
      <c r="B52" s="26">
        <v>2000.0</v>
      </c>
      <c r="C52" s="17">
        <v>1800.0</v>
      </c>
      <c r="D52" s="17">
        <v>1800.0</v>
      </c>
      <c r="E52" s="17">
        <f t="shared" ref="E52:F52" si="29">B52-C52</f>
        <v>200</v>
      </c>
      <c r="F52" s="18">
        <f t="shared" si="29"/>
        <v>0</v>
      </c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24.75" customHeight="1">
      <c r="A53" s="16" t="s">
        <v>42</v>
      </c>
      <c r="B53" s="26">
        <v>1000.0</v>
      </c>
      <c r="C53" s="17">
        <v>800.0</v>
      </c>
      <c r="D53" s="17">
        <v>800.0</v>
      </c>
      <c r="E53" s="17">
        <f t="shared" ref="E53:F53" si="30">B53-C53</f>
        <v>200</v>
      </c>
      <c r="F53" s="18">
        <f t="shared" si="30"/>
        <v>0</v>
      </c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24.75" customHeight="1">
      <c r="A54" s="16" t="s">
        <v>43</v>
      </c>
      <c r="B54" s="26">
        <v>10000.0</v>
      </c>
      <c r="C54" s="17">
        <v>12000.0</v>
      </c>
      <c r="D54" s="17">
        <v>9900.0</v>
      </c>
      <c r="E54" s="17">
        <f t="shared" ref="E54:F54" si="31">B54-C54</f>
        <v>-2000</v>
      </c>
      <c r="F54" s="18">
        <f t="shared" si="31"/>
        <v>2100</v>
      </c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24.75" customHeight="1">
      <c r="A55" s="16" t="s">
        <v>44</v>
      </c>
      <c r="B55" s="26">
        <v>10000.0</v>
      </c>
      <c r="C55" s="17">
        <v>12000.0</v>
      </c>
      <c r="D55" s="17">
        <v>10000.0</v>
      </c>
      <c r="E55" s="17">
        <f t="shared" ref="E55:F55" si="32">B55-C55</f>
        <v>-2000</v>
      </c>
      <c r="F55" s="18">
        <f t="shared" si="32"/>
        <v>2000</v>
      </c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24.75" customHeight="1">
      <c r="A56" s="16" t="s">
        <v>45</v>
      </c>
      <c r="B56" s="26">
        <v>5000.0</v>
      </c>
      <c r="C56" s="17">
        <v>6200.0</v>
      </c>
      <c r="D56" s="17">
        <v>4000.0</v>
      </c>
      <c r="E56" s="17">
        <f t="shared" ref="E56:F56" si="33">B56-C56</f>
        <v>-1200</v>
      </c>
      <c r="F56" s="18">
        <f t="shared" si="33"/>
        <v>2200</v>
      </c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24.75" customHeight="1">
      <c r="A57" s="16" t="s">
        <v>17</v>
      </c>
      <c r="B57" s="26">
        <v>5000.0</v>
      </c>
      <c r="C57" s="17">
        <v>2500.0</v>
      </c>
      <c r="D57" s="17">
        <v>4200.0</v>
      </c>
      <c r="E57" s="17">
        <f t="shared" ref="E57:F57" si="34">B57-C57</f>
        <v>2500</v>
      </c>
      <c r="F57" s="18">
        <f t="shared" si="34"/>
        <v>-1700</v>
      </c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24.75" customHeight="1">
      <c r="A58" s="19" t="s">
        <v>18</v>
      </c>
      <c r="B58" s="29">
        <f t="shared" ref="B58:F58" si="35">SUM(B32:B57)</f>
        <v>134500</v>
      </c>
      <c r="C58" s="29">
        <f t="shared" si="35"/>
        <v>147550</v>
      </c>
      <c r="D58" s="29">
        <f t="shared" si="35"/>
        <v>119900</v>
      </c>
      <c r="E58" s="29">
        <f t="shared" si="35"/>
        <v>-13050</v>
      </c>
      <c r="F58" s="29">
        <f t="shared" si="35"/>
        <v>27650</v>
      </c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6.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6.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6.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6.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6.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6.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6.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6.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6.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6.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6.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6.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6.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6.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6.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6.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6.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6.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6.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6.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6.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6.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6.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6.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6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6.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6.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6.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6.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6.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6.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6.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6.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6.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6.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6.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6.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6.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6.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6.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6.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6.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6.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6.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6.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6.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6.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6.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6.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6.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6.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6.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6.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6.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6.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6.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6.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6.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6.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6.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6.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6.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6.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6.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6.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6.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6.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6.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6.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6.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6.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6.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6.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6.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6.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6.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6.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6.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6.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6.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6.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6.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6.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6.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6.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6.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6.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6.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6.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6.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6.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6.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6.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6.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6.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6.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6.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6.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6.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6.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6.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6.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6.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6.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6.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6.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6.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6.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6.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6.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6.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6.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6.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6.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6.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6.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6.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6.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6.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6.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6.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6.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6.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6.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6.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6.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6.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6.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6.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6.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6.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6.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6.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6.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6.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6.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6.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6.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6.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6.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6.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6.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6.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6.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6.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6.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6.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6.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6.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6.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6.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6.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6.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6.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6.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6.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6.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6.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6.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6.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6.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6.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6.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6.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6.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6.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6.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6.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6.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6.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6.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6.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6.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6.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6.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6.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6.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6.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6.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6.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6.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6.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6.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6.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6.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6.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6.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6.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6.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6.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6.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6.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6.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6.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6.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6.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6.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6.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6.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6.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6.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6.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6.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6.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6.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6.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6.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6.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6.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6.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6.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6.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6.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6.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6.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6.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6.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6.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6.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6.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6.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6.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6.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6.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6.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6.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6.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6.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6.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6.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6.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6.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6.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6.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6.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6.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6.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6.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6.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6.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6.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6.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6.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6.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6.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6.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6.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6.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6.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6.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6.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6.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6.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6.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6.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6.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6.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6.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6.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6.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6.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6.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6.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6.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6.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6.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6.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6.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6.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6.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6.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6.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6.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6.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6.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6.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6.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6.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6.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6.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6.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6.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6.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6.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6.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6.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6.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6.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6.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6.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6.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6.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6.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6.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6.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6.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6.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6.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6.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6.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6.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6.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6.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6.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6.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6.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6.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6.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6.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6.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6.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6.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6.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6.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6.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6.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6.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6.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6.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6.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6.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6.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6.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6.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6.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6.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6.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6.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6.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6.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6.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6.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6.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6.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6.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6.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6.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6.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6.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6.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6.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6.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6.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6.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6.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6.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6.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6.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6.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6.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6.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6.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6.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6.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6.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6.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6.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6.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6.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6.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6.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6.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6.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6.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6.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6.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6.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6.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6.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6.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6.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6.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6.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6.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6.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6.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6.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6.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6.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6.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6.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6.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6.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6.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6.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6.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6.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6.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6.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6.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6.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6.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6.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6.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6.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6.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6.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6.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6.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6.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6.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6.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6.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6.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6.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6.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6.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6.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6.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6.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6.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6.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6.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6.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6.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6.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6.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6.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6.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6.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6.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6.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6.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6.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6.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6.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6.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6.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6.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6.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6.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6.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6.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6.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6.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6.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6.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6.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6.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6.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6.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6.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6.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6.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6.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6.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6.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6.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6.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6.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6.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6.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6.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6.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6.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6.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6.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6.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6.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6.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6.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6.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6.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6.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6.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6.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6.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6.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6.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6.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6.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6.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6.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6.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6.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6.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6.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6.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6.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6.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6.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6.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6.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6.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6.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6.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6.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6.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6.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6.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6.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6.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6.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6.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6.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6.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6.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6.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6.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6.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6.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6.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6.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6.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6.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6.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6.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6.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6.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6.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6.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6.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6.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6.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6.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6.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6.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6.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6.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6.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6.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6.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6.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6.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6.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6.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6.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6.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6.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6.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6.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6.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6.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6.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6.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6.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6.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6.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6.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6.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6.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6.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6.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6.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6.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6.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6.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6.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6.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6.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6.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6.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6.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6.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6.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6.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6.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6.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6.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6.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6.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6.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6.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6.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6.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6.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6.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6.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6.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6.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6.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6.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6.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6.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6.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6.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6.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6.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6.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6.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6.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6.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6.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6.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6.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6.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6.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6.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6.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6.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6.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6.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6.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6.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6.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6.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6.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6.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6.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6.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6.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6.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6.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6.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6.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6.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6.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6.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6.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6.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6.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6.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6.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6.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6.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6.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6.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6.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6.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6.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6.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6.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6.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6.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6.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6.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6.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6.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6.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6.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6.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6.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6.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6.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6.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6.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6.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6.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6.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6.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6.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6.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6.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6.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6.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6.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6.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6.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6.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6.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6.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6.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6.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6.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6.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6.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6.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6.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6.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6.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6.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6.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6.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6.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6.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6.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6.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6.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6.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6.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6.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6.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6.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6.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6.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6.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6.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6.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6.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6.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6.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6.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6.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6.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6.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6.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6.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6.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6.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6.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6.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6.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6.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6.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6.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6.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6.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6.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6.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6.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6.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6.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6.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6.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6.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6.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6.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6.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6.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6.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6.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6.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6.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6.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6.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6.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6.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6.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6.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6.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6.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6.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6.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6.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6.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6.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6.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6.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6.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6.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6.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6.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6.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6.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6.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6.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6.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6.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6.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6.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6.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6.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6.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6.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6.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6.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6.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6.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6.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6.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6.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6.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6.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6.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6.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6.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6.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6.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6.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6.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6.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6.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6.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6.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6.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6.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6.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6.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6.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6.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6.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6.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6.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6.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6.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6.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6.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6.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6.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6.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6.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6.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6.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6.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6.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6.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6.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6.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6.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6.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6.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6.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6.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6.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6.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6.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6.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6.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6.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6.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6.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6.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6.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6.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6.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6.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6.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6.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6.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6.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6.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6.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6.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6.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6.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6.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6.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6.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6.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6.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6.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6.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6.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6.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6.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6.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6.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6.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6.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6.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6.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6.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6.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6.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6.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6.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6.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6.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6.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6.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6.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6.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6.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6.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6.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6.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6.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6.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6.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6.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6.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6.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6.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6.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6.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6.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6.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6.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6.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6.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6.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6.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6.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6.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6.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6.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6.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6.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6.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6.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6.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6.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6.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6.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6.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6.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6.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6.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6.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6.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6.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6.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6.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6.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6.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6.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6.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6.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6.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6.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6.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6.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6.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6.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6.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6.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6.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6.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6.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6.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6.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6.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6.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6.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6.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6.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6.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6.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6.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6.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6.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6.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6.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6.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6.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6.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6.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6.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6.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6.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6.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6.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6.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6.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6.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6.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6.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6.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6.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6.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6.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6.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6.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6.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6.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6.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6.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6.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6.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6.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6.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6.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3">
    <mergeCell ref="A1:F1"/>
    <mergeCell ref="A2:F2"/>
    <mergeCell ref="A31:F31"/>
  </mergeCells>
  <printOptions/>
  <pageMargins bottom="0.75" footer="0.0" header="0.0" left="0.7" right="0.7" top="0.75"/>
  <pageSetup orientation="portrait"/>
  <drawing r:id="rId1"/>
</worksheet>
</file>