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<sst xmlns="http://schemas.openxmlformats.org/spreadsheetml/2006/main" count="41" uniqueCount="32">
  <si>
    <t>REAL ESTATE SALES BUDGET</t>
  </si>
  <si>
    <t>[COMPANY NAME]</t>
  </si>
  <si>
    <t>[Contact Number]</t>
  </si>
  <si>
    <t>[Address]</t>
  </si>
  <si>
    <t>SUMMARY</t>
  </si>
  <si>
    <t>Summary</t>
  </si>
  <si>
    <t>Actual</t>
  </si>
  <si>
    <t>Budget</t>
  </si>
  <si>
    <t>Difference</t>
  </si>
  <si>
    <t>INCOME</t>
  </si>
  <si>
    <t>EXPENSES</t>
  </si>
  <si>
    <t>NET PROFIT/LOSS</t>
  </si>
  <si>
    <t>Sales</t>
  </si>
  <si>
    <t>Open Plot Sold</t>
  </si>
  <si>
    <t>Houses Sold</t>
  </si>
  <si>
    <t>Commitions</t>
  </si>
  <si>
    <t>Total Sales</t>
  </si>
  <si>
    <t>Expenses</t>
  </si>
  <si>
    <t>Accounting and Legal</t>
  </si>
  <si>
    <t>Interest On Loans</t>
  </si>
  <si>
    <t>Advertising</t>
  </si>
  <si>
    <t>Constructions</t>
  </si>
  <si>
    <t>Insurance</t>
  </si>
  <si>
    <t>Maintenance and Repairs</t>
  </si>
  <si>
    <t>Electricity</t>
  </si>
  <si>
    <t>Security</t>
  </si>
  <si>
    <t>Salaries and Wages</t>
  </si>
  <si>
    <t>Taxes and Licenses</t>
  </si>
  <si>
    <t>Telephone</t>
  </si>
  <si>
    <t>Open House Expenses</t>
  </si>
  <si>
    <t>Other</t>
  </si>
  <si>
    <t>Total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</si>
</sst>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4">
    <font>
      <sz val="11.0"/>
      <color rgb="FF000000"/>
      <name val="Calibri"/>
    </font>
    <font>
      <b/>
      <sz val="28.0"/>
      <color rgb="FF31859B"/>
      <name val="Calibri"/>
    </font>
    <font>
      <b/>
      <sz val="12.0"/>
      <color rgb="FF000000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92CDDC"/>
        <bgColor rgb="FF92CDDC"/>
      </patternFill>
    </fill>
  </fills>
  <borders count="4">
    <border/>
    <border>
      <bottom style="thin">
        <color rgb="FF31859B"/>
      </bottom>
    </border>
    <border>
      <left/>
      <right/>
      <top/>
      <bottom style="thin">
        <color rgb="FF31859B"/>
      </bottom>
    </border>
    <border>
      <top style="thin">
        <color rgb="FF31859B"/>
      </top>
      <bottom style="thin">
        <color rgb="FF31859B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right" shrinkToFit="0" vertical="center" wrapText="1"/>
    </xf>
    <xf borderId="0" fillId="0" fontId="0" numFmtId="0" xfId="0" applyFont="1"/>
    <xf borderId="0" fillId="0" fontId="0" numFmtId="0" xfId="0" applyAlignment="1" applyFont="1">
      <alignment horizontal="left" vertical="center"/>
    </xf>
    <xf borderId="0" fillId="0" fontId="0" numFmtId="0" xfId="0" applyAlignment="1" applyFont="1">
      <alignment horizontal="right" vertical="center"/>
    </xf>
    <xf borderId="1" fillId="0" fontId="2" numFmtId="0" xfId="0" applyAlignment="1" applyBorder="1" applyFont="1">
      <alignment horizontal="center" vertical="center"/>
    </xf>
    <xf borderId="1" fillId="0" fontId="3" numFmtId="0" xfId="0" applyBorder="1" applyFont="1"/>
    <xf borderId="1" fillId="0" fontId="2" numFmtId="0" xfId="0" applyAlignment="1" applyBorder="1" applyFont="1">
      <alignment horizontal="left" vertical="center"/>
    </xf>
    <xf borderId="0" fillId="0" fontId="0" numFmtId="164" xfId="0" applyAlignment="1" applyFont="1" applyNumberFormat="1">
      <alignment horizontal="center" vertical="center"/>
    </xf>
    <xf borderId="2" fillId="2" fontId="2" numFmtId="0" xfId="0" applyAlignment="1" applyBorder="1" applyFill="1" applyFont="1">
      <alignment horizontal="left" vertical="center"/>
    </xf>
    <xf borderId="2" fillId="2" fontId="2" numFmtId="164" xfId="0" applyAlignment="1" applyBorder="1" applyFont="1" applyNumberFormat="1">
      <alignment horizontal="center" vertical="center"/>
    </xf>
    <xf borderId="3" fillId="0" fontId="2" numFmtId="0" xfId="0" applyAlignment="1" applyBorder="1" applyFont="1">
      <alignment horizontal="left" vertical="center"/>
    </xf>
    <xf borderId="3" fillId="0" fontId="2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Final Summary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Sheet1!$A$28</c:f>
            </c:strRef>
          </c:tx>
          <c:spPr>
            <a:solidFill>
              <a:srgbClr val="388195"/>
            </a:solidFill>
          </c:spPr>
          <c:val>
            <c:numRef>
              <c:f>Sheet1!$B$28:$D$28</c:f>
            </c:numRef>
          </c:val>
        </c:ser>
        <c:ser>
          <c:idx val="1"/>
          <c:order val="1"/>
          <c:tx>
            <c:strRef>
              <c:f>Sheet1!$A$29</c:f>
            </c:strRef>
          </c:tx>
          <c:spPr>
            <a:solidFill>
              <a:srgbClr val="93CDDD"/>
            </a:solidFill>
          </c:spPr>
          <c:val>
            <c:numRef>
              <c:f>Sheet1!$B$29:$D$29</c:f>
            </c:numRef>
          </c:val>
        </c:ser>
        <c:ser>
          <c:idx val="2"/>
          <c:order val="2"/>
          <c:tx>
            <c:strRef>
              <c:f>Sheet1!$A$30</c:f>
            </c:strRef>
          </c:tx>
          <c:spPr>
            <a:solidFill>
              <a:srgbClr val="DBEEF4"/>
            </a:solidFill>
          </c:spPr>
          <c:val>
            <c:numRef>
              <c:f>Sheet1!$B$30:$D$30</c:f>
            </c:numRef>
          </c:val>
        </c:ser>
        <c:axId val="503447045"/>
        <c:axId val="1686907764"/>
      </c:barChart>
      <c:catAx>
        <c:axId val="503447045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686907764"/>
      </c:catAx>
      <c:valAx>
        <c:axId val="1686907764"/>
        <c:scaling>
          <c:orientation val="minMax"/>
          <c:max val="1700000.0000000002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503447045"/>
      </c:valAx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266700</xdr:colOff>
      <xdr:row>6</xdr:row>
      <xdr:rowOff>9525</xdr:rowOff>
    </xdr:from>
    <xdr:ext cx="5562600" cy="35718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771525" cy="885825"/>
    <xdr:grpSp>
      <xdr:nvGrpSpPr>
        <xdr:cNvPr id="2" name="Shape 2"/>
        <xdr:cNvGrpSpPr/>
      </xdr:nvGrpSpPr>
      <xdr:grpSpPr>
        <a:xfrm>
          <a:off x="4960238" y="3337088"/>
          <a:ext cx="771525" cy="885825"/>
          <a:chOff x="4960238" y="3337088"/>
          <a:chExt cx="771525" cy="885825"/>
        </a:xfrm>
      </xdr:grpSpPr>
      <xdr:grpSp>
        <xdr:nvGrpSpPr>
          <xdr:cNvPr id="3" name="Shape 3"/>
          <xdr:cNvGrpSpPr/>
        </xdr:nvGrpSpPr>
        <xdr:grpSpPr>
          <a:xfrm>
            <a:off x="4960238" y="3337088"/>
            <a:ext cx="771525" cy="885825"/>
            <a:chOff x="85725" y="825574"/>
            <a:chExt cx="773610" cy="899779"/>
          </a:xfrm>
        </xdr:grpSpPr>
        <xdr:sp>
          <xdr:nvSpPr>
            <xdr:cNvPr id="4" name="Shape 4"/>
            <xdr:cNvSpPr/>
          </xdr:nvSpPr>
          <xdr:spPr>
            <a:xfrm>
              <a:off x="85725" y="825574"/>
              <a:ext cx="773600" cy="8997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cxnSp>
          <xdr:nvCxnSpPr>
            <xdr:cNvPr id="5" name="Shape 5"/>
            <xdr:cNvCxnSpPr/>
          </xdr:nvCxnSpPr>
          <xdr:spPr>
            <a:xfrm>
              <a:off x="273984" y="1367188"/>
              <a:ext cx="0" cy="329971"/>
            </a:xfrm>
            <a:prstGeom prst="straightConnector1">
              <a:avLst/>
            </a:prstGeom>
            <a:noFill/>
            <a:ln cap="flat" cmpd="sng" w="19050">
              <a:solidFill>
                <a:srgbClr val="31859B"/>
              </a:solidFill>
              <a:prstDash val="solid"/>
              <a:miter lim="800000"/>
              <a:headEnd len="med" w="med" type="none"/>
              <a:tailEnd len="med" w="med" type="none"/>
            </a:ln>
          </xdr:spPr>
        </xdr:cxnSp>
        <xdr:cxnSp>
          <xdr:nvCxnSpPr>
            <xdr:cNvPr id="6" name="Shape 6"/>
            <xdr:cNvCxnSpPr/>
          </xdr:nvCxnSpPr>
          <xdr:spPr>
            <a:xfrm>
              <a:off x="314325" y="1367188"/>
              <a:ext cx="0" cy="329971"/>
            </a:xfrm>
            <a:prstGeom prst="straightConnector1">
              <a:avLst/>
            </a:prstGeom>
            <a:noFill/>
            <a:ln cap="flat" cmpd="sng" w="19050">
              <a:solidFill>
                <a:srgbClr val="31859B"/>
              </a:solidFill>
              <a:prstDash val="solid"/>
              <a:miter lim="800000"/>
              <a:headEnd len="med" w="med" type="none"/>
              <a:tailEnd len="med" w="med" type="none"/>
            </a:ln>
          </xdr:spPr>
        </xdr:cxnSp>
        <xdr:cxnSp>
          <xdr:nvCxnSpPr>
            <xdr:cNvPr id="7" name="Shape 7"/>
            <xdr:cNvCxnSpPr/>
          </xdr:nvCxnSpPr>
          <xdr:spPr>
            <a:xfrm>
              <a:off x="354666" y="1175001"/>
              <a:ext cx="0" cy="524058"/>
            </a:xfrm>
            <a:prstGeom prst="straightConnector1">
              <a:avLst/>
            </a:prstGeom>
            <a:noFill/>
            <a:ln cap="flat" cmpd="sng" w="19050">
              <a:solidFill>
                <a:srgbClr val="31859B"/>
              </a:solidFill>
              <a:prstDash val="solid"/>
              <a:miter lim="800000"/>
              <a:headEnd len="med" w="med" type="none"/>
              <a:tailEnd len="med" w="med" type="none"/>
            </a:ln>
          </xdr:spPr>
        </xdr:cxnSp>
        <xdr:cxnSp>
          <xdr:nvCxnSpPr>
            <xdr:cNvPr id="8" name="Shape 8"/>
            <xdr:cNvCxnSpPr/>
          </xdr:nvCxnSpPr>
          <xdr:spPr>
            <a:xfrm>
              <a:off x="395007" y="1175001"/>
              <a:ext cx="0" cy="524058"/>
            </a:xfrm>
            <a:prstGeom prst="straightConnector1">
              <a:avLst/>
            </a:prstGeom>
            <a:noFill/>
            <a:ln cap="flat" cmpd="sng" w="19050">
              <a:solidFill>
                <a:srgbClr val="31859B"/>
              </a:solidFill>
              <a:prstDash val="solid"/>
              <a:miter lim="800000"/>
              <a:headEnd len="med" w="med" type="none"/>
              <a:tailEnd len="med" w="med" type="none"/>
            </a:ln>
          </xdr:spPr>
        </xdr:cxnSp>
        <xdr:cxnSp>
          <xdr:nvCxnSpPr>
            <xdr:cNvPr id="9" name="Shape 9"/>
            <xdr:cNvCxnSpPr/>
          </xdr:nvCxnSpPr>
          <xdr:spPr>
            <a:xfrm>
              <a:off x="435348" y="930404"/>
              <a:ext cx="0" cy="768656"/>
            </a:xfrm>
            <a:prstGeom prst="straightConnector1">
              <a:avLst/>
            </a:prstGeom>
            <a:noFill/>
            <a:ln cap="flat" cmpd="sng" w="19050">
              <a:solidFill>
                <a:srgbClr val="31859B"/>
              </a:solidFill>
              <a:prstDash val="solid"/>
              <a:miter lim="800000"/>
              <a:headEnd len="med" w="med" type="none"/>
              <a:tailEnd len="med" w="med" type="none"/>
            </a:ln>
          </xdr:spPr>
        </xdr:cxnSp>
        <xdr:cxnSp>
          <xdr:nvCxnSpPr>
            <xdr:cNvPr id="10" name="Shape 10"/>
            <xdr:cNvCxnSpPr/>
          </xdr:nvCxnSpPr>
          <xdr:spPr>
            <a:xfrm>
              <a:off x="475689" y="825574"/>
              <a:ext cx="0" cy="873526"/>
            </a:xfrm>
            <a:prstGeom prst="straightConnector1">
              <a:avLst/>
            </a:prstGeom>
            <a:noFill/>
            <a:ln cap="flat" cmpd="sng" w="19050">
              <a:solidFill>
                <a:srgbClr val="31859B"/>
              </a:solidFill>
              <a:prstDash val="solid"/>
              <a:miter lim="800000"/>
              <a:headEnd len="med" w="med" type="none"/>
              <a:tailEnd len="med" w="med" type="none"/>
            </a:ln>
          </xdr:spPr>
        </xdr:cxnSp>
        <xdr:cxnSp>
          <xdr:nvCxnSpPr>
            <xdr:cNvPr id="11" name="Shape 11"/>
            <xdr:cNvCxnSpPr/>
          </xdr:nvCxnSpPr>
          <xdr:spPr>
            <a:xfrm>
              <a:off x="516031" y="930404"/>
              <a:ext cx="0" cy="768656"/>
            </a:xfrm>
            <a:prstGeom prst="straightConnector1">
              <a:avLst/>
            </a:prstGeom>
            <a:noFill/>
            <a:ln cap="flat" cmpd="sng" w="19050">
              <a:solidFill>
                <a:srgbClr val="31859B"/>
              </a:solidFill>
              <a:prstDash val="solid"/>
              <a:miter lim="800000"/>
              <a:headEnd len="med" w="med" type="none"/>
              <a:tailEnd len="med" w="med" type="none"/>
            </a:ln>
          </xdr:spPr>
        </xdr:cxnSp>
        <xdr:cxnSp>
          <xdr:nvCxnSpPr>
            <xdr:cNvPr id="12" name="Shape 12"/>
            <xdr:cNvCxnSpPr/>
          </xdr:nvCxnSpPr>
          <xdr:spPr>
            <a:xfrm>
              <a:off x="551889" y="1175001"/>
              <a:ext cx="0" cy="524058"/>
            </a:xfrm>
            <a:prstGeom prst="straightConnector1">
              <a:avLst/>
            </a:prstGeom>
            <a:noFill/>
            <a:ln cap="flat" cmpd="sng" w="19050">
              <a:solidFill>
                <a:srgbClr val="31859B"/>
              </a:solidFill>
              <a:prstDash val="solid"/>
              <a:miter lim="800000"/>
              <a:headEnd len="med" w="med" type="none"/>
              <a:tailEnd len="med" w="med" type="none"/>
            </a:ln>
          </xdr:spPr>
        </xdr:cxnSp>
        <xdr:cxnSp>
          <xdr:nvCxnSpPr>
            <xdr:cNvPr id="13" name="Shape 13"/>
            <xdr:cNvCxnSpPr/>
          </xdr:nvCxnSpPr>
          <xdr:spPr>
            <a:xfrm>
              <a:off x="596713" y="1175001"/>
              <a:ext cx="0" cy="524058"/>
            </a:xfrm>
            <a:prstGeom prst="straightConnector1">
              <a:avLst/>
            </a:prstGeom>
            <a:noFill/>
            <a:ln cap="flat" cmpd="sng" w="19050">
              <a:solidFill>
                <a:srgbClr val="31859B"/>
              </a:solidFill>
              <a:prstDash val="solid"/>
              <a:miter lim="800000"/>
              <a:headEnd len="med" w="med" type="none"/>
              <a:tailEnd len="med" w="med" type="none"/>
            </a:ln>
          </xdr:spPr>
        </xdr:cxnSp>
        <xdr:cxnSp>
          <xdr:nvCxnSpPr>
            <xdr:cNvPr id="14" name="Shape 14"/>
            <xdr:cNvCxnSpPr/>
          </xdr:nvCxnSpPr>
          <xdr:spPr>
            <a:xfrm>
              <a:off x="632572" y="1367188"/>
              <a:ext cx="0" cy="329971"/>
            </a:xfrm>
            <a:prstGeom prst="straightConnector1">
              <a:avLst/>
            </a:prstGeom>
            <a:noFill/>
            <a:ln cap="flat" cmpd="sng" w="19050">
              <a:solidFill>
                <a:srgbClr val="31859B"/>
              </a:solidFill>
              <a:prstDash val="solid"/>
              <a:miter lim="800000"/>
              <a:headEnd len="med" w="med" type="none"/>
              <a:tailEnd len="med" w="med" type="none"/>
            </a:ln>
          </xdr:spPr>
        </xdr:cxnSp>
        <xdr:cxnSp>
          <xdr:nvCxnSpPr>
            <xdr:cNvPr id="15" name="Shape 15"/>
            <xdr:cNvCxnSpPr/>
          </xdr:nvCxnSpPr>
          <xdr:spPr>
            <a:xfrm>
              <a:off x="672913" y="1367188"/>
              <a:ext cx="0" cy="329971"/>
            </a:xfrm>
            <a:prstGeom prst="straightConnector1">
              <a:avLst/>
            </a:prstGeom>
            <a:noFill/>
            <a:ln cap="flat" cmpd="sng" w="19050">
              <a:solidFill>
                <a:srgbClr val="31859B"/>
              </a:solidFill>
              <a:prstDash val="solid"/>
              <a:miter lim="800000"/>
              <a:headEnd len="med" w="med" type="none"/>
              <a:tailEnd len="med" w="med" type="none"/>
            </a:ln>
          </xdr:spPr>
        </xdr:cxnSp>
        <xdr:cxnSp>
          <xdr:nvCxnSpPr>
            <xdr:cNvPr id="16" name="Shape 16"/>
            <xdr:cNvCxnSpPr/>
          </xdr:nvCxnSpPr>
          <xdr:spPr>
            <a:xfrm>
              <a:off x="215713" y="1725353"/>
              <a:ext cx="520077" cy="0"/>
            </a:xfrm>
            <a:prstGeom prst="straightConnector1">
              <a:avLst/>
            </a:prstGeom>
            <a:noFill/>
            <a:ln cap="flat" cmpd="sng" w="45075">
              <a:solidFill>
                <a:srgbClr val="31859B"/>
              </a:solidFill>
              <a:prstDash val="solid"/>
              <a:miter lim="800000"/>
              <a:headEnd len="med" w="med" type="none"/>
              <a:tailEnd len="med" w="med" type="none"/>
            </a:ln>
          </xdr:spPr>
        </xdr:cxnSp>
        <xdr:sp>
          <xdr:nvSpPr>
            <xdr:cNvPr id="17" name="Shape 17"/>
            <xdr:cNvSpPr/>
          </xdr:nvSpPr>
          <xdr:spPr>
            <a:xfrm>
              <a:off x="542925" y="1009024"/>
              <a:ext cx="316410" cy="667330"/>
            </a:xfrm>
            <a:custGeom>
              <a:rect b="b" l="l" r="r" t="t"/>
              <a:pathLst>
                <a:path extrusionOk="0" h="382" w="177">
                  <a:moveTo>
                    <a:pt x="0" y="0"/>
                  </a:moveTo>
                  <a:cubicBezTo>
                    <a:pt x="101" y="19"/>
                    <a:pt x="177" y="108"/>
                    <a:pt x="176" y="214"/>
                  </a:cubicBezTo>
                  <a:cubicBezTo>
                    <a:pt x="175" y="282"/>
                    <a:pt x="143" y="343"/>
                    <a:pt x="93" y="382"/>
                  </a:cubicBezTo>
                </a:path>
              </a:pathLst>
            </a:custGeom>
            <a:noFill/>
            <a:ln cap="flat" cmpd="sng" w="45075">
              <a:solidFill>
                <a:srgbClr val="31859B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8" name="Shape 18"/>
            <xdr:cNvSpPr/>
          </xdr:nvSpPr>
          <xdr:spPr>
            <a:xfrm>
              <a:off x="85725" y="1009024"/>
              <a:ext cx="320047" cy="672648"/>
            </a:xfrm>
            <a:custGeom>
              <a:rect b="b" l="l" r="r" t="t"/>
              <a:pathLst>
                <a:path extrusionOk="0" h="385" w="179">
                  <a:moveTo>
                    <a:pt x="87" y="385"/>
                  </a:moveTo>
                  <a:cubicBezTo>
                    <a:pt x="34" y="345"/>
                    <a:pt x="0" y="282"/>
                    <a:pt x="1" y="210"/>
                  </a:cubicBezTo>
                  <a:cubicBezTo>
                    <a:pt x="1" y="105"/>
                    <a:pt x="78" y="17"/>
                    <a:pt x="179" y="0"/>
                  </a:cubicBezTo>
                </a:path>
              </a:pathLst>
            </a:custGeom>
            <a:noFill/>
            <a:ln cap="flat" cmpd="sng" w="45075">
              <a:solidFill>
                <a:srgbClr val="31859B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14"/>
    <col customWidth="1" min="2" max="4" width="20.71"/>
    <col customWidth="1" min="5" max="6" width="9.14"/>
    <col customWidth="1" min="7" max="26" width="8.71"/>
  </cols>
  <sheetData>
    <row r="1" ht="39.75" customHeight="1">
      <c r="A1" s="1"/>
      <c r="B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4.75" customHeight="1">
      <c r="A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9.5" customHeight="1">
      <c r="A4" s="4" t="s">
        <v>1</v>
      </c>
      <c r="C4" s="5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9.5" customHeight="1">
      <c r="A5" s="4" t="s">
        <v>2</v>
      </c>
      <c r="C5" s="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9.5" customHeight="1">
      <c r="A6" s="4" t="s">
        <v>3</v>
      </c>
      <c r="C6" s="5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4.75" customHeight="1">
      <c r="A26" s="6" t="s">
        <v>4</v>
      </c>
      <c r="B26" s="7"/>
      <c r="C26" s="7"/>
      <c r="D26" s="7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4.75" customHeight="1">
      <c r="A27" s="8" t="s">
        <v>5</v>
      </c>
      <c r="B27" s="6" t="s">
        <v>6</v>
      </c>
      <c r="C27" s="6" t="s">
        <v>7</v>
      </c>
      <c r="D27" s="6" t="s">
        <v>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4.75" customHeight="1">
      <c r="A28" s="4" t="s">
        <v>9</v>
      </c>
      <c r="B28" s="9">
        <f t="shared" ref="B28:C28" si="1">B37</f>
        <v>1620000</v>
      </c>
      <c r="C28" s="9">
        <f t="shared" si="1"/>
        <v>1590000</v>
      </c>
      <c r="D28" s="9">
        <f t="shared" ref="D28:D29" si="3">B28-C28</f>
        <v>30000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4.75" customHeight="1">
      <c r="A29" s="4" t="s">
        <v>10</v>
      </c>
      <c r="B29" s="9">
        <f t="shared" ref="B29:C29" si="2">B55</f>
        <v>1206400</v>
      </c>
      <c r="C29" s="9">
        <f t="shared" si="2"/>
        <v>1182000</v>
      </c>
      <c r="D29" s="9">
        <f t="shared" si="3"/>
        <v>24400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4.75" customHeight="1">
      <c r="A30" s="10" t="s">
        <v>11</v>
      </c>
      <c r="B30" s="11">
        <f t="shared" ref="B30:D30" si="4">(B28-B29)</f>
        <v>413600</v>
      </c>
      <c r="C30" s="11">
        <f t="shared" si="4"/>
        <v>408000</v>
      </c>
      <c r="D30" s="11">
        <f t="shared" si="4"/>
        <v>5600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4.75" customHeight="1">
      <c r="A32" s="6" t="s">
        <v>9</v>
      </c>
      <c r="B32" s="7"/>
      <c r="C32" s="7"/>
      <c r="D32" s="7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4.75" customHeight="1">
      <c r="A33" s="12" t="s">
        <v>12</v>
      </c>
      <c r="B33" s="13" t="s">
        <v>6</v>
      </c>
      <c r="C33" s="13" t="s">
        <v>7</v>
      </c>
      <c r="D33" s="13" t="s">
        <v>8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4.75" customHeight="1">
      <c r="A34" s="4" t="s">
        <v>13</v>
      </c>
      <c r="B34" s="9">
        <v>1000000.0</v>
      </c>
      <c r="C34" s="9">
        <v>990000.0</v>
      </c>
      <c r="D34" s="9">
        <f t="shared" ref="D34:D36" si="5">B34-C34</f>
        <v>10000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4.75" customHeight="1">
      <c r="A35" s="4" t="s">
        <v>14</v>
      </c>
      <c r="B35" s="9">
        <v>550000.0</v>
      </c>
      <c r="C35" s="9">
        <v>500000.0</v>
      </c>
      <c r="D35" s="9">
        <f t="shared" si="5"/>
        <v>50000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4.75" customHeight="1">
      <c r="A36" s="4" t="s">
        <v>15</v>
      </c>
      <c r="B36" s="9">
        <v>70000.0</v>
      </c>
      <c r="C36" s="9">
        <v>100000.0</v>
      </c>
      <c r="D36" s="9">
        <f t="shared" si="5"/>
        <v>-30000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4.75" customHeight="1">
      <c r="A37" s="10" t="s">
        <v>16</v>
      </c>
      <c r="B37" s="11">
        <f t="shared" ref="B37:C37" si="6">SUM(B34:B36)</f>
        <v>1620000</v>
      </c>
      <c r="C37" s="11">
        <f t="shared" si="6"/>
        <v>1590000</v>
      </c>
      <c r="D37" s="11">
        <f>SUM(C37)</f>
        <v>1590000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39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4.75" customHeight="1">
      <c r="A39" s="6" t="s">
        <v>10</v>
      </c>
      <c r="B39" s="7"/>
      <c r="C39" s="7"/>
      <c r="D39" s="7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4.75" customHeight="1">
      <c r="A40" s="12" t="s">
        <v>17</v>
      </c>
      <c r="B40" s="13" t="s">
        <v>6</v>
      </c>
      <c r="C40" s="13" t="s">
        <v>7</v>
      </c>
      <c r="D40" s="13" t="s">
        <v>8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4.75" customHeight="1">
      <c r="A41" s="4" t="s">
        <v>18</v>
      </c>
      <c r="B41" s="9">
        <v>11000.0</v>
      </c>
      <c r="C41" s="9">
        <v>10000.0</v>
      </c>
      <c r="D41" s="9">
        <f t="shared" ref="D41:D54" si="7">B41-C41</f>
        <v>1000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4.75" customHeight="1">
      <c r="A42" s="4" t="s">
        <v>19</v>
      </c>
      <c r="B42" s="9">
        <v>100000.0</v>
      </c>
      <c r="C42" s="9">
        <v>100000.0</v>
      </c>
      <c r="D42" s="9">
        <f t="shared" si="7"/>
        <v>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4.75" customHeight="1">
      <c r="A43" s="4" t="s">
        <v>20</v>
      </c>
      <c r="B43" s="9">
        <v>10000.0</v>
      </c>
      <c r="C43" s="9">
        <v>10000.0</v>
      </c>
      <c r="D43" s="9">
        <f t="shared" si="7"/>
        <v>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4.75" customHeight="1">
      <c r="A44" s="4" t="s">
        <v>21</v>
      </c>
      <c r="B44" s="9">
        <v>1000000.0</v>
      </c>
      <c r="C44" s="9">
        <v>980000.0</v>
      </c>
      <c r="D44" s="9">
        <f t="shared" si="7"/>
        <v>20000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4.75" customHeight="1">
      <c r="A45" s="4" t="s">
        <v>22</v>
      </c>
      <c r="B45" s="9">
        <v>6000.0</v>
      </c>
      <c r="C45" s="9">
        <v>6000.0</v>
      </c>
      <c r="D45" s="9">
        <f t="shared" si="7"/>
        <v>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4.75" customHeight="1">
      <c r="A46" s="4" t="s">
        <v>23</v>
      </c>
      <c r="B46" s="9">
        <v>5000.0</v>
      </c>
      <c r="C46" s="9">
        <v>3000.0</v>
      </c>
      <c r="D46" s="9">
        <f t="shared" si="7"/>
        <v>2000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4.75" customHeight="1">
      <c r="A47" s="4" t="s">
        <v>24</v>
      </c>
      <c r="B47" s="9">
        <v>2000.0</v>
      </c>
      <c r="C47" s="9">
        <v>2000.0</v>
      </c>
      <c r="D47" s="9">
        <f t="shared" si="7"/>
        <v>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4.75" customHeight="1">
      <c r="A48" s="4" t="s">
        <v>25</v>
      </c>
      <c r="B48" s="9">
        <v>10000.0</v>
      </c>
      <c r="C48" s="9">
        <v>8000.0</v>
      </c>
      <c r="D48" s="9">
        <f t="shared" si="7"/>
        <v>2000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4.75" customHeight="1">
      <c r="A49" s="4" t="s">
        <v>26</v>
      </c>
      <c r="B49" s="9">
        <v>50000.0</v>
      </c>
      <c r="C49" s="9">
        <v>50000.0</v>
      </c>
      <c r="D49" s="9">
        <f t="shared" si="7"/>
        <v>0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4.75" customHeight="1">
      <c r="A50" s="4" t="s">
        <v>27</v>
      </c>
      <c r="B50" s="9">
        <v>1000.0</v>
      </c>
      <c r="C50" s="9">
        <v>1500.0</v>
      </c>
      <c r="D50" s="9">
        <f t="shared" si="7"/>
        <v>-500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4.75" customHeight="1">
      <c r="A51" s="4" t="s">
        <v>28</v>
      </c>
      <c r="B51" s="9">
        <v>900.0</v>
      </c>
      <c r="C51" s="9">
        <v>1000.0</v>
      </c>
      <c r="D51" s="9">
        <f t="shared" si="7"/>
        <v>-100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4.75" customHeight="1">
      <c r="A52" s="4" t="s">
        <v>15</v>
      </c>
      <c r="B52" s="9">
        <v>5000.0</v>
      </c>
      <c r="C52" s="9">
        <v>5000.0</v>
      </c>
      <c r="D52" s="9">
        <f t="shared" si="7"/>
        <v>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4.75" customHeight="1">
      <c r="A53" s="4" t="s">
        <v>29</v>
      </c>
      <c r="B53" s="9">
        <v>2500.0</v>
      </c>
      <c r="C53" s="9">
        <v>3000.0</v>
      </c>
      <c r="D53" s="9">
        <f t="shared" si="7"/>
        <v>-500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4.75" customHeight="1">
      <c r="A54" s="4" t="s">
        <v>30</v>
      </c>
      <c r="B54" s="9">
        <v>3000.0</v>
      </c>
      <c r="C54" s="9">
        <v>2500.0</v>
      </c>
      <c r="D54" s="9">
        <f t="shared" si="7"/>
        <v>500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24.75" customHeight="1">
      <c r="A55" s="10" t="s">
        <v>31</v>
      </c>
      <c r="B55" s="11">
        <f t="shared" ref="B55:D55" si="8">SUM(B41:B54)</f>
        <v>1206400</v>
      </c>
      <c r="C55" s="11">
        <f t="shared" si="8"/>
        <v>1182000</v>
      </c>
      <c r="D55" s="11">
        <f t="shared" si="8"/>
        <v>24400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24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24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24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24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4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24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24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0">
    <mergeCell ref="A32:D32"/>
    <mergeCell ref="A26:D26"/>
    <mergeCell ref="C4:D4"/>
    <mergeCell ref="A4:B4"/>
    <mergeCell ref="A5:B5"/>
    <mergeCell ref="A6:B6"/>
    <mergeCell ref="C5:D5"/>
    <mergeCell ref="B1:D3"/>
    <mergeCell ref="A39:D39"/>
    <mergeCell ref="C6:D6"/>
  </mergeCells>
  <printOptions/>
  <pageMargins bottom="0.75" footer="0.0" header="0.0" left="0.7" right="0.7" top="0.75"/>
  <pageSetup orientation="portrait"/>
  <drawing r:id="rId1"/>
</worksheet>
</file>