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<sst xmlns="http://schemas.openxmlformats.org/spreadsheetml/2006/main" count="55" uniqueCount="42">
  <si>
    <t>CONFERENCE EVENT BUDGET</t>
  </si>
  <si>
    <t>Summary</t>
  </si>
  <si>
    <t>Estimate</t>
  </si>
  <si>
    <t>Actual</t>
  </si>
  <si>
    <t>Estimate Less Actual</t>
  </si>
  <si>
    <t>Income</t>
  </si>
  <si>
    <t>Expenditure</t>
  </si>
  <si>
    <t>Balance</t>
  </si>
  <si>
    <t>Location</t>
  </si>
  <si>
    <t>Sub Total</t>
  </si>
  <si>
    <t>Rent</t>
  </si>
  <si>
    <t>Equipments Needs</t>
  </si>
  <si>
    <t>Tables</t>
  </si>
  <si>
    <t>Chairs</t>
  </si>
  <si>
    <t>Audio and Video Appliences</t>
  </si>
  <si>
    <t>Internet</t>
  </si>
  <si>
    <t>Supporter</t>
  </si>
  <si>
    <t>Security</t>
  </si>
  <si>
    <t>Food And Drinks</t>
  </si>
  <si>
    <t>Food</t>
  </si>
  <si>
    <t>Snacks</t>
  </si>
  <si>
    <t>Mocktails</t>
  </si>
  <si>
    <t>Cocktails</t>
  </si>
  <si>
    <t>Serving Staff</t>
  </si>
  <si>
    <t>Coffee Cart</t>
  </si>
  <si>
    <t>Bar Staff</t>
  </si>
  <si>
    <t>Disposals</t>
  </si>
  <si>
    <t>Others</t>
  </si>
  <si>
    <t>Decoration</t>
  </si>
  <si>
    <t>Lights</t>
  </si>
  <si>
    <t>LED Screens</t>
  </si>
  <si>
    <t>Special Chairs</t>
  </si>
  <si>
    <t>Decorative Lamps</t>
  </si>
  <si>
    <t>Bouquets</t>
  </si>
  <si>
    <t>Rare Flowers</t>
  </si>
  <si>
    <t>Event Programmers</t>
  </si>
  <si>
    <t>Speakers</t>
  </si>
  <si>
    <t>Presentations</t>
  </si>
  <si>
    <t>Project Managers</t>
  </si>
  <si>
    <t>Event Organisers</t>
  </si>
  <si>
    <t>Sales(Kept for Conference)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</si>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</sst>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5.0"/>
      <color rgb="FF9BBB59"/>
      <name val="Montserrat"/>
    </font>
    <font>
      <sz val="11.0"/>
      <color rgb="FF000000"/>
      <name val="Montserrat"/>
    </font>
    <font>
      <b/>
      <sz val="12.0"/>
      <color rgb="FFFFFFFF"/>
      <name val="Montserrat"/>
    </font>
    <font/>
    <font>
      <b/>
      <sz val="12.0"/>
      <color rgb="FF000000"/>
      <name val="Montserrat"/>
    </font>
    <font>
      <b/>
      <sz val="11.0"/>
      <color rgb="FF111111"/>
      <name val="Montserrat"/>
    </font>
    <font>
      <b/>
      <sz val="11.0"/>
      <color rgb="FF000000"/>
      <name val="Montserrat"/>
    </font>
  </fonts>
  <fills count="3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</fills>
  <borders count="21">
    <border/>
    <border>
      <left/>
      <top/>
      <bottom/>
    </border>
    <border>
      <right/>
      <top/>
      <bottom/>
    </border>
    <border>
      <left/>
      <right/>
      <top/>
      <bottom/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</border>
    <border>
      <bottom style="thin">
        <color rgb="FF76923C"/>
      </bottom>
    </border>
    <border>
      <right style="thin">
        <color rgb="FFD8D8D8"/>
      </right>
      <bottom style="thin">
        <color rgb="FF76923C"/>
      </bottom>
    </border>
    <border>
      <left style="thin">
        <color rgb="FFD8D8D8"/>
      </left>
      <right style="thin">
        <color rgb="FFD8D8D8"/>
      </right>
      <bottom style="thin">
        <color rgb="FF76923C"/>
      </bottom>
    </border>
    <border>
      <top style="thin">
        <color rgb="FF76923C"/>
      </top>
      <bottom style="thin">
        <color rgb="FF76923C"/>
      </bottom>
    </border>
    <border>
      <right style="thin">
        <color rgb="FF76923C"/>
      </right>
      <top style="thin">
        <color rgb="FF76923C"/>
      </top>
      <bottom style="thin">
        <color rgb="FF76923C"/>
      </bottom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</border>
    <border>
      <right style="thin">
        <color rgb="FF76923C"/>
      </right>
      <bottom style="thin">
        <color rgb="FF76923C"/>
      </bottom>
    </border>
    <border>
      <left style="thin">
        <color rgb="FF76923C"/>
      </left>
      <right style="thin">
        <color rgb="FF76923C"/>
      </right>
      <bottom style="thin">
        <color rgb="FF76923C"/>
      </bottom>
    </border>
    <border>
      <top style="thin">
        <color rgb="FF76923C"/>
      </top>
    </border>
    <border>
      <right style="thin">
        <color rgb="FFD8D8D8"/>
      </right>
      <top style="thin">
        <color rgb="FF76923C"/>
      </top>
    </border>
    <border>
      <left style="thin">
        <color rgb="FF76923C"/>
      </left>
      <top style="thin">
        <color rgb="FF76923C"/>
      </top>
      <bottom style="thin">
        <color rgb="FF76923C"/>
      </bottom>
    </border>
    <border>
      <left style="thin">
        <color rgb="FFD8D8D8"/>
      </left>
      <right style="thin">
        <color rgb="FFD8D8D8"/>
      </right>
      <top style="thin">
        <color rgb="FF76923C"/>
      </top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left"/>
    </xf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3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vertical="center"/>
    </xf>
    <xf borderId="4" fillId="0" fontId="4" numFmtId="0" xfId="0" applyBorder="1" applyFont="1"/>
    <xf borderId="5" fillId="0" fontId="2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6" fillId="0" fontId="2" numFmtId="0" xfId="0" applyAlignment="1" applyBorder="1" applyFont="1">
      <alignment horizontal="left" vertical="center"/>
    </xf>
    <xf borderId="7" fillId="0" fontId="4" numFmtId="0" xfId="0" applyBorder="1" applyFont="1"/>
    <xf borderId="8" fillId="0" fontId="2" numFmtId="164" xfId="0" applyAlignment="1" applyBorder="1" applyFont="1" applyNumberFormat="1">
      <alignment horizontal="center" vertical="center"/>
    </xf>
    <xf borderId="6" fillId="0" fontId="2" numFmtId="164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left" vertical="center"/>
    </xf>
    <xf borderId="10" fillId="0" fontId="4" numFmtId="0" xfId="0" applyBorder="1" applyFont="1"/>
    <xf borderId="11" fillId="0" fontId="5" numFmtId="164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left" shrinkToFit="0" vertical="center" wrapText="1"/>
    </xf>
    <xf borderId="12" fillId="0" fontId="6" numFmtId="0" xfId="0" applyAlignment="1" applyBorder="1" applyFont="1">
      <alignment horizontal="left" vertical="center"/>
    </xf>
    <xf borderId="13" fillId="0" fontId="6" numFmtId="0" xfId="0" applyAlignment="1" applyBorder="1" applyFont="1">
      <alignment horizontal="left" vertical="center"/>
    </xf>
    <xf borderId="13" fillId="0" fontId="6" numFmtId="164" xfId="0" applyAlignment="1" applyBorder="1" applyFont="1" applyNumberFormat="1">
      <alignment horizontal="center" vertical="center"/>
    </xf>
    <xf borderId="6" fillId="0" fontId="6" numFmtId="164" xfId="0" applyAlignment="1" applyBorder="1" applyFont="1" applyNumberFormat="1">
      <alignment horizontal="center" vertical="center"/>
    </xf>
    <xf borderId="14" fillId="0" fontId="2" numFmtId="0" xfId="0" applyAlignment="1" applyBorder="1" applyFont="1">
      <alignment horizontal="left" vertical="center"/>
    </xf>
    <xf borderId="15" fillId="0" fontId="4" numFmtId="0" xfId="0" applyBorder="1" applyFont="1"/>
    <xf borderId="15" fillId="0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vertical="center"/>
    </xf>
    <xf borderId="4" fillId="0" fontId="2" numFmtId="164" xfId="0" applyAlignment="1" applyBorder="1" applyFont="1" applyNumberFormat="1">
      <alignment horizontal="center" vertical="center"/>
    </xf>
    <xf borderId="6" fillId="0" fontId="2" numFmtId="0" xfId="0" applyAlignment="1" applyBorder="1" applyFont="1">
      <alignment vertical="center"/>
    </xf>
    <xf borderId="7" fillId="0" fontId="2" numFmtId="164" xfId="0" applyAlignment="1" applyBorder="1" applyFont="1" applyNumberFormat="1">
      <alignment horizontal="center" vertical="center"/>
    </xf>
    <xf borderId="10" fillId="0" fontId="7" numFmtId="0" xfId="0" applyAlignment="1" applyBorder="1" applyFont="1">
      <alignment horizontal="left" vertical="center"/>
    </xf>
    <xf borderId="11" fillId="0" fontId="7" numFmtId="0" xfId="0" applyAlignment="1" applyBorder="1" applyFont="1">
      <alignment horizontal="left" vertical="center"/>
    </xf>
    <xf borderId="11" fillId="0" fontId="7" numFmtId="164" xfId="0" applyAlignment="1" applyBorder="1" applyFont="1" applyNumberFormat="1">
      <alignment horizontal="center" vertical="center"/>
    </xf>
    <xf borderId="16" fillId="0" fontId="7" numFmtId="164" xfId="0" applyAlignment="1" applyBorder="1" applyFont="1" applyNumberFormat="1">
      <alignment horizontal="center" vertical="center"/>
    </xf>
    <xf borderId="17" fillId="0" fontId="2" numFmtId="164" xfId="0" applyAlignment="1" applyBorder="1" applyFont="1" applyNumberFormat="1">
      <alignment horizontal="center" vertical="center"/>
    </xf>
    <xf borderId="10" fillId="0" fontId="7" numFmtId="164" xfId="0" applyAlignment="1" applyBorder="1" applyFont="1" applyNumberFormat="1">
      <alignment horizontal="center" vertical="center"/>
    </xf>
    <xf borderId="9" fillId="0" fontId="7" numFmtId="164" xfId="0" applyAlignment="1" applyBorder="1" applyFont="1" applyNumberFormat="1">
      <alignment horizontal="center" vertical="center"/>
    </xf>
    <xf borderId="14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4" numFmtId="0" xfId="0" applyBorder="1" applyFont="1"/>
    <xf borderId="20" fillId="0" fontId="2" numFmtId="164" xfId="0" applyAlignment="1" applyBorder="1" applyFont="1" applyNumberFormat="1">
      <alignment horizontal="center" vertical="center"/>
    </xf>
    <xf borderId="18" fillId="0" fontId="2" numFmtId="164" xfId="0" applyAlignment="1" applyBorder="1" applyFont="1" applyNumberFormat="1">
      <alignment horizontal="center" vertical="center"/>
    </xf>
    <xf borderId="6" fillId="0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748C43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Sheet1!$C$15:$D$15</c:f>
            </c:strRef>
          </c:cat>
          <c:val>
            <c:numRef>
              <c:f>Sheet1!$C$16:$D$16</c:f>
            </c:numRef>
          </c:val>
        </c:ser>
        <c:ser>
          <c:idx val="1"/>
          <c:order val="1"/>
          <c:spPr>
            <a:solidFill>
              <a:srgbClr val="9BBB59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Sheet1!$C$15:$D$15</c:f>
            </c:strRef>
          </c:cat>
          <c:val>
            <c:numRef>
              <c:f>Sheet1!$C$17:$D$17</c:f>
            </c:numRef>
          </c:val>
        </c:ser>
        <c:axId val="1365310096"/>
        <c:axId val="647475011"/>
      </c:barChart>
      <c:catAx>
        <c:axId val="1365310096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647475011"/>
      </c:catAx>
      <c:valAx>
        <c:axId val="647475011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365310096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</xdr:row>
      <xdr:rowOff>504825</xdr:rowOff>
    </xdr:from>
    <xdr:ext cx="5819775" cy="30861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12.71"/>
    <col customWidth="1" min="3" max="3" width="20.29"/>
    <col customWidth="1" min="4" max="4" width="19.57"/>
    <col customWidth="1" min="5" max="5" width="20.29"/>
    <col customWidth="1" min="6" max="6" width="9.14"/>
    <col customWidth="1" min="7" max="26" width="8.71"/>
  </cols>
  <sheetData>
    <row r="1" ht="41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1.2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1.2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3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3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4.5" customHeight="1">
      <c r="A15" s="4" t="s">
        <v>1</v>
      </c>
      <c r="B15" s="5"/>
      <c r="C15" s="6" t="s">
        <v>2</v>
      </c>
      <c r="D15" s="6" t="s">
        <v>3</v>
      </c>
      <c r="E15" s="7" t="s">
        <v>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8" t="s">
        <v>5</v>
      </c>
      <c r="B16" s="9"/>
      <c r="C16" s="10">
        <f t="shared" ref="C16:D16" si="1">C57</f>
        <v>70000</v>
      </c>
      <c r="D16" s="10">
        <f t="shared" si="1"/>
        <v>80000</v>
      </c>
      <c r="E16" s="11">
        <f t="shared" ref="E16:E17" si="3">C16-D16</f>
        <v>-10000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12" t="s">
        <v>6</v>
      </c>
      <c r="B17" s="13"/>
      <c r="C17" s="14">
        <f t="shared" ref="C17:D17" si="2">C21+C30+C40+C47</f>
        <v>48100</v>
      </c>
      <c r="D17" s="14">
        <f t="shared" si="2"/>
        <v>55950</v>
      </c>
      <c r="E17" s="15">
        <f t="shared" si="3"/>
        <v>-7850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6" t="s">
        <v>7</v>
      </c>
      <c r="B18" s="17"/>
      <c r="C18" s="18">
        <f t="shared" ref="C18:E18" si="4">C16-C17</f>
        <v>21900</v>
      </c>
      <c r="D18" s="18">
        <f t="shared" si="4"/>
        <v>24050</v>
      </c>
      <c r="E18" s="18">
        <f t="shared" si="4"/>
        <v>-2150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4.5" customHeight="1">
      <c r="A20" s="19" t="s">
        <v>6</v>
      </c>
      <c r="B20" s="5"/>
      <c r="C20" s="7" t="s">
        <v>2</v>
      </c>
      <c r="D20" s="7" t="s">
        <v>3</v>
      </c>
      <c r="E20" s="7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20" t="s">
        <v>8</v>
      </c>
      <c r="B21" s="21" t="s">
        <v>9</v>
      </c>
      <c r="C21" s="22">
        <f t="shared" ref="C21:D21" si="5">SUM(C22:C29)</f>
        <v>11400</v>
      </c>
      <c r="D21" s="22">
        <f t="shared" si="5"/>
        <v>12250</v>
      </c>
      <c r="E21" s="23">
        <f t="shared" ref="E21:E52" si="6">C21-D21</f>
        <v>-850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24" t="s">
        <v>10</v>
      </c>
      <c r="B22" s="25"/>
      <c r="C22" s="26">
        <v>1200.0</v>
      </c>
      <c r="D22" s="26">
        <v>1200.0</v>
      </c>
      <c r="E22" s="11">
        <f t="shared" si="6"/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27" t="s">
        <v>11</v>
      </c>
      <c r="B23" s="9"/>
      <c r="C23" s="28">
        <v>2000.0</v>
      </c>
      <c r="D23" s="28">
        <v>2500.0</v>
      </c>
      <c r="E23" s="11">
        <f t="shared" si="6"/>
        <v>-500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27" t="s">
        <v>12</v>
      </c>
      <c r="B24" s="9"/>
      <c r="C24" s="28">
        <v>1000.0</v>
      </c>
      <c r="D24" s="28">
        <v>1100.0</v>
      </c>
      <c r="E24" s="11">
        <f t="shared" si="6"/>
        <v>-100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27" t="s">
        <v>13</v>
      </c>
      <c r="B25" s="9"/>
      <c r="C25" s="28">
        <v>800.0</v>
      </c>
      <c r="D25" s="28">
        <v>950.0</v>
      </c>
      <c r="E25" s="11">
        <f t="shared" si="6"/>
        <v>-150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27" t="s">
        <v>14</v>
      </c>
      <c r="B26" s="9"/>
      <c r="C26" s="28">
        <v>2000.0</v>
      </c>
      <c r="D26" s="28">
        <v>2500.0</v>
      </c>
      <c r="E26" s="11">
        <f t="shared" si="6"/>
        <v>-500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27" t="s">
        <v>15</v>
      </c>
      <c r="B27" s="9"/>
      <c r="C27" s="28">
        <v>2000.0</v>
      </c>
      <c r="D27" s="28">
        <v>1800.0</v>
      </c>
      <c r="E27" s="11">
        <f t="shared" si="6"/>
        <v>200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27" t="s">
        <v>16</v>
      </c>
      <c r="B28" s="9"/>
      <c r="C28" s="28">
        <v>1200.0</v>
      </c>
      <c r="D28" s="28">
        <v>1200.0</v>
      </c>
      <c r="E28" s="11">
        <f t="shared" si="6"/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29" t="s">
        <v>17</v>
      </c>
      <c r="B29" s="13"/>
      <c r="C29" s="30">
        <v>1200.0</v>
      </c>
      <c r="D29" s="30">
        <v>1000.0</v>
      </c>
      <c r="E29" s="15">
        <f t="shared" si="6"/>
        <v>200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31" t="s">
        <v>18</v>
      </c>
      <c r="B30" s="32" t="s">
        <v>9</v>
      </c>
      <c r="C30" s="33">
        <f t="shared" ref="C30:D30" si="7">SUM(C31:C39)</f>
        <v>21600</v>
      </c>
      <c r="D30" s="33">
        <f t="shared" si="7"/>
        <v>25100</v>
      </c>
      <c r="E30" s="34">
        <f t="shared" si="6"/>
        <v>-3500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24" t="s">
        <v>19</v>
      </c>
      <c r="B31" s="25"/>
      <c r="C31" s="35">
        <v>4000.0</v>
      </c>
      <c r="D31" s="35">
        <v>5000.0</v>
      </c>
      <c r="E31" s="11">
        <f t="shared" si="6"/>
        <v>-1000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27" t="s">
        <v>20</v>
      </c>
      <c r="B32" s="9"/>
      <c r="C32" s="10">
        <v>2000.0</v>
      </c>
      <c r="D32" s="10">
        <v>1800.0</v>
      </c>
      <c r="E32" s="11">
        <f t="shared" si="6"/>
        <v>200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27" t="s">
        <v>21</v>
      </c>
      <c r="B33" s="9"/>
      <c r="C33" s="10">
        <v>5000.0</v>
      </c>
      <c r="D33" s="10">
        <v>4000.0</v>
      </c>
      <c r="E33" s="11">
        <f t="shared" si="6"/>
        <v>1000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27" t="s">
        <v>22</v>
      </c>
      <c r="B34" s="9"/>
      <c r="C34" s="10">
        <v>5000.0</v>
      </c>
      <c r="D34" s="10">
        <v>8000.0</v>
      </c>
      <c r="E34" s="11">
        <f t="shared" si="6"/>
        <v>-3000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27" t="s">
        <v>23</v>
      </c>
      <c r="B35" s="9"/>
      <c r="C35" s="10">
        <v>1200.0</v>
      </c>
      <c r="D35" s="10">
        <v>1500.0</v>
      </c>
      <c r="E35" s="11">
        <f t="shared" si="6"/>
        <v>-300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27" t="s">
        <v>24</v>
      </c>
      <c r="B36" s="9"/>
      <c r="C36" s="10">
        <v>1200.0</v>
      </c>
      <c r="D36" s="10">
        <v>1000.0</v>
      </c>
      <c r="E36" s="11">
        <f t="shared" si="6"/>
        <v>200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27" t="s">
        <v>25</v>
      </c>
      <c r="B37" s="9"/>
      <c r="C37" s="10">
        <v>1200.0</v>
      </c>
      <c r="D37" s="10">
        <v>1500.0</v>
      </c>
      <c r="E37" s="11">
        <f t="shared" si="6"/>
        <v>-300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27" t="s">
        <v>26</v>
      </c>
      <c r="B38" s="9"/>
      <c r="C38" s="10">
        <v>1000.0</v>
      </c>
      <c r="D38" s="10">
        <v>800.0</v>
      </c>
      <c r="E38" s="11">
        <f t="shared" si="6"/>
        <v>200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29" t="s">
        <v>27</v>
      </c>
      <c r="B39" s="13"/>
      <c r="C39" s="14">
        <v>1000.0</v>
      </c>
      <c r="D39" s="14">
        <v>1500.0</v>
      </c>
      <c r="E39" s="11">
        <f t="shared" si="6"/>
        <v>-500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31" t="s">
        <v>28</v>
      </c>
      <c r="B40" s="32" t="s">
        <v>9</v>
      </c>
      <c r="C40" s="36">
        <f t="shared" ref="C40:D40" si="8">SUM(C41:C46)</f>
        <v>6900</v>
      </c>
      <c r="D40" s="36">
        <f t="shared" si="8"/>
        <v>8200</v>
      </c>
      <c r="E40" s="37">
        <f t="shared" si="6"/>
        <v>-1300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24" t="s">
        <v>29</v>
      </c>
      <c r="B41" s="25"/>
      <c r="C41" s="35">
        <v>1000.0</v>
      </c>
      <c r="D41" s="35">
        <v>1200.0</v>
      </c>
      <c r="E41" s="11">
        <f t="shared" si="6"/>
        <v>-200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27" t="s">
        <v>30</v>
      </c>
      <c r="B42" s="9"/>
      <c r="C42" s="10">
        <v>2000.0</v>
      </c>
      <c r="D42" s="10">
        <v>2500.0</v>
      </c>
      <c r="E42" s="11">
        <f t="shared" si="6"/>
        <v>-500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27" t="s">
        <v>31</v>
      </c>
      <c r="B43" s="9"/>
      <c r="C43" s="10">
        <v>1200.0</v>
      </c>
      <c r="D43" s="10">
        <v>1500.0</v>
      </c>
      <c r="E43" s="11">
        <f t="shared" si="6"/>
        <v>-300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27" t="s">
        <v>32</v>
      </c>
      <c r="B44" s="9"/>
      <c r="C44" s="10">
        <v>500.0</v>
      </c>
      <c r="D44" s="10">
        <v>800.0</v>
      </c>
      <c r="E44" s="11">
        <f t="shared" si="6"/>
        <v>-300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27" t="s">
        <v>33</v>
      </c>
      <c r="B45" s="9"/>
      <c r="C45" s="10">
        <v>1000.0</v>
      </c>
      <c r="D45" s="10">
        <v>1000.0</v>
      </c>
      <c r="E45" s="11">
        <f t="shared" si="6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29" t="s">
        <v>34</v>
      </c>
      <c r="B46" s="13"/>
      <c r="C46" s="14">
        <v>1200.0</v>
      </c>
      <c r="D46" s="14">
        <v>1200.0</v>
      </c>
      <c r="E46" s="11">
        <f t="shared" si="6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31" t="s">
        <v>35</v>
      </c>
      <c r="B47" s="32" t="s">
        <v>9</v>
      </c>
      <c r="C47" s="33">
        <f t="shared" ref="C47:D47" si="9">SUM(C48:C52)</f>
        <v>8200</v>
      </c>
      <c r="D47" s="33">
        <f t="shared" si="9"/>
        <v>10400</v>
      </c>
      <c r="E47" s="37">
        <f t="shared" si="6"/>
        <v>-2200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38" t="s">
        <v>36</v>
      </c>
      <c r="B48" s="25"/>
      <c r="C48" s="35">
        <v>2000.0</v>
      </c>
      <c r="D48" s="35">
        <v>2200.0</v>
      </c>
      <c r="E48" s="11">
        <f t="shared" si="6"/>
        <v>-200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0" customHeight="1">
      <c r="A49" s="27" t="s">
        <v>37</v>
      </c>
      <c r="B49" s="9"/>
      <c r="C49" s="10">
        <v>1000.0</v>
      </c>
      <c r="D49" s="10">
        <v>1200.0</v>
      </c>
      <c r="E49" s="11">
        <f t="shared" si="6"/>
        <v>-200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0.0" customHeight="1">
      <c r="A50" s="27" t="s">
        <v>38</v>
      </c>
      <c r="B50" s="9"/>
      <c r="C50" s="10">
        <v>1200.0</v>
      </c>
      <c r="D50" s="10">
        <v>1500.0</v>
      </c>
      <c r="E50" s="11">
        <f t="shared" si="6"/>
        <v>-300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0" customHeight="1">
      <c r="A51" s="27" t="s">
        <v>39</v>
      </c>
      <c r="B51" s="9"/>
      <c r="C51" s="10">
        <v>2000.0</v>
      </c>
      <c r="D51" s="10">
        <v>2500.0</v>
      </c>
      <c r="E51" s="11">
        <f t="shared" si="6"/>
        <v>-500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0.0" customHeight="1">
      <c r="A52" s="39" t="s">
        <v>27</v>
      </c>
      <c r="B52" s="40"/>
      <c r="C52" s="41">
        <v>2000.0</v>
      </c>
      <c r="D52" s="41">
        <v>3000.0</v>
      </c>
      <c r="E52" s="42">
        <f t="shared" si="6"/>
        <v>-1000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0" customHeight="1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4.5" customHeight="1">
      <c r="A54" s="4" t="s">
        <v>5</v>
      </c>
      <c r="B54" s="5"/>
      <c r="C54" s="6" t="s">
        <v>2</v>
      </c>
      <c r="D54" s="6" t="s">
        <v>3</v>
      </c>
      <c r="E54" s="7" t="s">
        <v>4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0" customHeight="1">
      <c r="A55" s="8" t="s">
        <v>40</v>
      </c>
      <c r="B55" s="9"/>
      <c r="C55" s="10">
        <v>50000.0</v>
      </c>
      <c r="D55" s="10">
        <v>55000.0</v>
      </c>
      <c r="E55" s="11">
        <f t="shared" ref="E55:E56" si="10">C55-D55</f>
        <v>-5000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0.0" customHeight="1">
      <c r="A56" s="12" t="s">
        <v>27</v>
      </c>
      <c r="B56" s="13"/>
      <c r="C56" s="14">
        <v>20000.0</v>
      </c>
      <c r="D56" s="14">
        <v>25000.0</v>
      </c>
      <c r="E56" s="15">
        <f t="shared" si="10"/>
        <v>-5000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0.0" customHeight="1">
      <c r="A57" s="16" t="s">
        <v>41</v>
      </c>
      <c r="B57" s="17"/>
      <c r="C57" s="18">
        <f t="shared" ref="C57:E57" si="11">SUM(C55:C56)</f>
        <v>70000</v>
      </c>
      <c r="D57" s="18">
        <f t="shared" si="11"/>
        <v>80000</v>
      </c>
      <c r="E57" s="43">
        <f t="shared" si="11"/>
        <v>-10000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3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3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3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3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3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3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3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3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3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3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3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3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3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3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3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3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3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3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3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3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3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3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3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3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3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3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3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3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3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3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3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3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3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3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3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3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3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3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8">
    <mergeCell ref="A25:B25"/>
    <mergeCell ref="A31:B31"/>
    <mergeCell ref="A42:B42"/>
    <mergeCell ref="A43:B43"/>
    <mergeCell ref="A50:B50"/>
    <mergeCell ref="A51:B51"/>
    <mergeCell ref="A49:B49"/>
    <mergeCell ref="A46:B46"/>
    <mergeCell ref="A48:B48"/>
    <mergeCell ref="A54:B54"/>
    <mergeCell ref="A55:B55"/>
    <mergeCell ref="A56:B56"/>
    <mergeCell ref="A57:B57"/>
    <mergeCell ref="A17:B17"/>
    <mergeCell ref="A18:B18"/>
    <mergeCell ref="A1:E1"/>
    <mergeCell ref="A20:B20"/>
    <mergeCell ref="A22:B22"/>
    <mergeCell ref="A52:B52"/>
    <mergeCell ref="A45:B45"/>
    <mergeCell ref="A44:B44"/>
    <mergeCell ref="A15:B15"/>
    <mergeCell ref="A16:B16"/>
    <mergeCell ref="A26:B26"/>
    <mergeCell ref="A27:B27"/>
    <mergeCell ref="A23:B23"/>
    <mergeCell ref="A24:B24"/>
    <mergeCell ref="A28:B28"/>
    <mergeCell ref="A29:B29"/>
    <mergeCell ref="A32:B32"/>
    <mergeCell ref="A36:B36"/>
    <mergeCell ref="A33:B33"/>
    <mergeCell ref="A34:B34"/>
    <mergeCell ref="A35:B35"/>
    <mergeCell ref="A37:B37"/>
    <mergeCell ref="A38:B38"/>
    <mergeCell ref="A39:B39"/>
    <mergeCell ref="A41:B41"/>
  </mergeCells>
  <printOptions/>
  <pageMargins bottom="0.75" footer="0.0" header="0.0" left="0.7" right="0.7" top="0.75"/>
  <pageSetup orientation="portrait"/>
  <drawing r:id="rId1"/>
</worksheet>
</file>