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<sst xmlns="http://schemas.openxmlformats.org/spreadsheetml/2006/main" count="73" uniqueCount="61">
  <si>
    <t>BUSINESS BUDGET</t>
  </si>
  <si>
    <t>Company Name:</t>
  </si>
  <si>
    <t>Company ID:</t>
  </si>
  <si>
    <t>Company Branch:</t>
  </si>
  <si>
    <t>CIN:</t>
  </si>
  <si>
    <t>Register No:</t>
  </si>
  <si>
    <t>Budgeted Date:</t>
  </si>
  <si>
    <t>INCOME</t>
  </si>
  <si>
    <t>PROJECTION</t>
  </si>
  <si>
    <t>ACTUAL</t>
  </si>
  <si>
    <t>OVER BUDGET</t>
  </si>
  <si>
    <t>UNDER BUDGET</t>
  </si>
  <si>
    <t>Profits</t>
  </si>
  <si>
    <t>Product Markups</t>
  </si>
  <si>
    <t>Client Sharing</t>
  </si>
  <si>
    <t>Consulting Fees</t>
  </si>
  <si>
    <t>New Additions</t>
  </si>
  <si>
    <t>Referrals</t>
  </si>
  <si>
    <t>Free or Discounted Offers</t>
  </si>
  <si>
    <t>Affluent Clients</t>
  </si>
  <si>
    <t>Creative Acquisition</t>
  </si>
  <si>
    <t>Others</t>
  </si>
  <si>
    <t>TOTAL</t>
  </si>
  <si>
    <t>OPERATING EXPENSES</t>
  </si>
  <si>
    <t>Salaries And Wages</t>
  </si>
  <si>
    <t>Travel Expense</t>
  </si>
  <si>
    <t>Postage</t>
  </si>
  <si>
    <t>Accidental Insurance</t>
  </si>
  <si>
    <t>Rental Allowance</t>
  </si>
  <si>
    <t>Financial Assistance</t>
  </si>
  <si>
    <t>Events/Parties</t>
  </si>
  <si>
    <t>Training Sessions</t>
  </si>
  <si>
    <t>Operating Expense</t>
  </si>
  <si>
    <t>Accounting &amp; Legal</t>
  </si>
  <si>
    <t>Maintenance &amp; Repairs</t>
  </si>
  <si>
    <t>Shares</t>
  </si>
  <si>
    <t>Taxes</t>
  </si>
  <si>
    <t>Research &amp; Development</t>
  </si>
  <si>
    <t>Web Hosting and Domain</t>
  </si>
  <si>
    <t xml:space="preserve">Workers Compensation </t>
  </si>
  <si>
    <t>Employee Health Insurance</t>
  </si>
  <si>
    <t>Employee Utilities</t>
  </si>
  <si>
    <t>Broad Band</t>
  </si>
  <si>
    <t>Power</t>
  </si>
  <si>
    <t>Pay Roll Taxes</t>
  </si>
  <si>
    <t>MARKETING EXPENSES</t>
  </si>
  <si>
    <t>Web Hosting</t>
  </si>
  <si>
    <t>Online Adds</t>
  </si>
  <si>
    <t>Software Developer</t>
  </si>
  <si>
    <t xml:space="preserve">Designing Team </t>
  </si>
  <si>
    <t>Sales Person</t>
  </si>
  <si>
    <t>Business Cards</t>
  </si>
  <si>
    <t>Social Media</t>
  </si>
  <si>
    <t>Advertising</t>
  </si>
  <si>
    <t>Promotions</t>
  </si>
  <si>
    <t>SUMMERY</t>
  </si>
  <si>
    <t>TOTAL INCOME</t>
  </si>
  <si>
    <t>TOTAL EXPENSES</t>
  </si>
  <si>
    <t>PROFIT</t>
  </si>
  <si>
    <t>PROFIT PERCENTAGE</t>
  </si>
  <si>
    <t xml:space="preserve">Note: place all -ve values in over budget where as +ve in under budget so that it become easy to Know which is more than the estimate amount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</si>
</sst>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32.0"/>
      <color rgb="FF00B050"/>
      <name val="Calibri"/>
    </font>
    <font/>
    <font>
      <b/>
      <sz val="12.0"/>
      <color rgb="FFFFFFFF"/>
      <name val="Calibri"/>
    </font>
    <font>
      <b/>
      <sz val="14.0"/>
      <color rgb="FFFFFFFF"/>
      <name val="Calibri"/>
    </font>
    <font>
      <b/>
      <sz val="12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8F8F8"/>
        <bgColor rgb="FFF8F8F8"/>
      </patternFill>
    </fill>
  </fills>
  <borders count="7">
    <border/>
    <border>
      <left/>
      <top/>
      <bottom/>
    </border>
    <border>
      <top/>
      <bottom/>
    </border>
    <border>
      <left/>
      <right/>
      <top/>
      <bottom/>
    </border>
    <border>
      <bottom style="thin">
        <color rgb="FFF2F2F2"/>
      </bottom>
    </border>
    <border>
      <top style="thin">
        <color rgb="FFF2F2F2"/>
      </top>
      <bottom style="thin">
        <color rgb="FFF2F2F2"/>
      </bottom>
    </border>
    <border>
      <top style="thin">
        <color rgb="FFF2F2F2"/>
      </top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center"/>
    </xf>
    <xf borderId="2" fillId="0" fontId="2" numFmtId="0" xfId="0" applyBorder="1" applyFont="1"/>
    <xf borderId="0" fillId="0" fontId="0" numFmtId="0" xfId="0" applyFont="1"/>
    <xf borderId="0" fillId="0" fontId="0" numFmtId="0" xfId="0" applyAlignment="1" applyFont="1">
      <alignment horizontal="left"/>
    </xf>
    <xf borderId="3" fillId="3" fontId="3" numFmtId="0" xfId="0" applyAlignment="1" applyBorder="1" applyFill="1" applyFont="1">
      <alignment horizontal="left" vertical="center"/>
    </xf>
    <xf borderId="3" fillId="3" fontId="3" numFmtId="164" xfId="0" applyAlignment="1" applyBorder="1" applyFont="1" applyNumberFormat="1">
      <alignment horizontal="center" vertical="center"/>
    </xf>
    <xf borderId="4" fillId="0" fontId="0" numFmtId="0" xfId="0" applyAlignment="1" applyBorder="1" applyFont="1">
      <alignment horizontal="left" vertical="center"/>
    </xf>
    <xf borderId="4" fillId="0" fontId="0" numFmtId="164" xfId="0" applyAlignment="1" applyBorder="1" applyFont="1" applyNumberFormat="1">
      <alignment horizontal="center" vertical="center"/>
    </xf>
    <xf borderId="5" fillId="0" fontId="0" numFmtId="0" xfId="0" applyAlignment="1" applyBorder="1" applyFont="1">
      <alignment horizontal="left" vertical="center"/>
    </xf>
    <xf borderId="5" fillId="0" fontId="0" numFmtId="164" xfId="0" applyAlignment="1" applyBorder="1" applyFont="1" applyNumberFormat="1">
      <alignment horizontal="center" vertical="center"/>
    </xf>
    <xf borderId="5" fillId="0" fontId="0" numFmtId="0" xfId="0" applyBorder="1" applyFont="1"/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3" fillId="3" fontId="3" numFmtId="0" xfId="0" applyAlignment="1" applyBorder="1" applyFont="1">
      <alignment horizontal="center" vertical="center"/>
    </xf>
    <xf borderId="4" fillId="0" fontId="0" numFmtId="0" xfId="0" applyBorder="1" applyFont="1"/>
    <xf borderId="5" fillId="0" fontId="0" numFmtId="0" xfId="0" applyAlignment="1" applyBorder="1" applyFont="1">
      <alignment horizontal="left" shrinkToFit="0" vertical="center" wrapText="1"/>
    </xf>
    <xf borderId="5" fillId="0" fontId="0" numFmtId="164" xfId="0" applyAlignment="1" applyBorder="1" applyFont="1" applyNumberFormat="1">
      <alignment horizontal="left" shrinkToFit="0" vertical="center" wrapText="1"/>
    </xf>
    <xf borderId="6" fillId="0" fontId="0" numFmtId="0" xfId="0" applyBorder="1" applyFont="1"/>
    <xf borderId="0" fillId="0" fontId="0" numFmtId="164" xfId="0" applyAlignment="1" applyFont="1" applyNumberFormat="1">
      <alignment horizontal="left" shrinkToFit="0" vertical="center" wrapText="1"/>
    </xf>
    <xf borderId="6" fillId="0" fontId="0" numFmtId="164" xfId="0" applyAlignment="1" applyBorder="1" applyFont="1" applyNumberFormat="1">
      <alignment horizontal="center" vertical="center"/>
    </xf>
    <xf borderId="1" fillId="3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left" vertical="center"/>
    </xf>
    <xf borderId="4" fillId="0" fontId="5" numFmtId="164" xfId="0" applyAlignment="1" applyBorder="1" applyFont="1" applyNumberFormat="1">
      <alignment horizontal="center" vertical="center"/>
    </xf>
    <xf borderId="4" fillId="0" fontId="2" numFmtId="0" xfId="0" applyBorder="1" applyFont="1"/>
    <xf borderId="5" fillId="0" fontId="5" numFmtId="0" xfId="0" applyAlignment="1" applyBorder="1" applyFont="1">
      <alignment horizontal="left" vertical="center"/>
    </xf>
    <xf borderId="5" fillId="0" fontId="5" numFmtId="164" xfId="0" applyAlignment="1" applyBorder="1" applyFont="1" applyNumberFormat="1">
      <alignment horizontal="center" vertical="center"/>
    </xf>
    <xf borderId="5" fillId="0" fontId="2" numFmtId="0" xfId="0" applyBorder="1" applyFont="1"/>
    <xf borderId="5" fillId="0" fontId="5" numFmtId="10" xfId="0" applyAlignment="1" applyBorder="1" applyFont="1" applyNumberFormat="1">
      <alignment horizontal="center" vertical="center"/>
    </xf>
    <xf borderId="1" fillId="4" fontId="5" numFmtId="0" xfId="0" applyAlignment="1" applyBorder="1" applyFill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0"/>
    <col customWidth="1" min="2" max="2" width="16.86"/>
    <col customWidth="1" min="3" max="3" width="16.0"/>
    <col customWidth="1" min="4" max="4" width="18.57"/>
    <col customWidth="1" min="5" max="5" width="18.71"/>
    <col customWidth="1" min="6" max="6" width="9.14"/>
    <col customWidth="1" min="7" max="25" width="8.71"/>
  </cols>
  <sheetData>
    <row r="1" ht="44.25" customHeight="1">
      <c r="A1" s="1" t="s">
        <v>0</v>
      </c>
      <c r="B1" s="2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ht="19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19.5" customHeight="1">
      <c r="A3" s="4" t="s">
        <v>1</v>
      </c>
      <c r="B3" s="3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19.5" customHeight="1">
      <c r="A4" s="4" t="s">
        <v>2</v>
      </c>
      <c r="B4" s="3"/>
      <c r="C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ht="19.5" customHeight="1">
      <c r="A5" s="4" t="s">
        <v>3</v>
      </c>
      <c r="B5" s="3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ht="19.5" customHeight="1">
      <c r="A6" s="4" t="s">
        <v>4</v>
      </c>
      <c r="B6" s="3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ht="19.5" customHeight="1">
      <c r="A7" s="4" t="s">
        <v>5</v>
      </c>
      <c r="B7" s="3"/>
      <c r="C7" s="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ht="19.5" customHeight="1">
      <c r="A8" s="4" t="s">
        <v>6</v>
      </c>
      <c r="B8" s="3"/>
      <c r="C8" s="4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ht="19.5" customHeight="1">
      <c r="A9" s="4"/>
      <c r="B9" s="3"/>
      <c r="C9" s="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ht="15.0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ht="33.75" customHeight="1">
      <c r="A11" s="5" t="s">
        <v>7</v>
      </c>
      <c r="B11" s="6" t="s">
        <v>8</v>
      </c>
      <c r="C11" s="6" t="s">
        <v>9</v>
      </c>
      <c r="D11" s="6" t="s">
        <v>10</v>
      </c>
      <c r="E11" s="6" t="s">
        <v>11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ht="24.75" customHeight="1">
      <c r="A12" s="7" t="s">
        <v>12</v>
      </c>
      <c r="B12" s="8">
        <v>60000.0</v>
      </c>
      <c r="C12" s="8">
        <v>85200.0</v>
      </c>
      <c r="D12" s="8">
        <f t="shared" ref="D12:D14" si="1">B12-C12</f>
        <v>-25200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ht="24.75" customHeight="1">
      <c r="A13" s="9" t="s">
        <v>13</v>
      </c>
      <c r="B13" s="10">
        <v>1500.0</v>
      </c>
      <c r="C13" s="10">
        <v>1800.0</v>
      </c>
      <c r="D13" s="10">
        <f t="shared" si="1"/>
        <v>-300</v>
      </c>
      <c r="E13" s="1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ht="24.75" customHeight="1">
      <c r="A14" s="9" t="s">
        <v>14</v>
      </c>
      <c r="B14" s="10">
        <v>1600.0</v>
      </c>
      <c r="C14" s="10">
        <v>1600.0</v>
      </c>
      <c r="D14" s="10">
        <f t="shared" si="1"/>
        <v>0</v>
      </c>
      <c r="E14" s="10">
        <f t="shared" ref="E14:E16" si="2">B14-C14</f>
        <v>0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ht="24.75" customHeight="1">
      <c r="A15" s="9" t="s">
        <v>15</v>
      </c>
      <c r="B15" s="10">
        <v>1000.0</v>
      </c>
      <c r="C15" s="10">
        <v>800.0</v>
      </c>
      <c r="D15" s="10"/>
      <c r="E15" s="10">
        <f t="shared" si="2"/>
        <v>200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ht="24.75" customHeight="1">
      <c r="A16" s="9" t="s">
        <v>16</v>
      </c>
      <c r="B16" s="10">
        <v>1600.0</v>
      </c>
      <c r="C16" s="10">
        <v>1520.0</v>
      </c>
      <c r="D16" s="3"/>
      <c r="E16" s="10">
        <f t="shared" si="2"/>
        <v>80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ht="24.75" customHeight="1">
      <c r="A17" s="9" t="s">
        <v>17</v>
      </c>
      <c r="B17" s="10">
        <v>1600.0</v>
      </c>
      <c r="C17" s="10">
        <v>1800.0</v>
      </c>
      <c r="D17" s="10">
        <f>B17-C17</f>
        <v>-200</v>
      </c>
      <c r="E17" s="1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ht="24.75" customHeight="1">
      <c r="A18" s="9" t="s">
        <v>18</v>
      </c>
      <c r="B18" s="10">
        <v>160.0</v>
      </c>
      <c r="C18" s="10">
        <v>150.0</v>
      </c>
      <c r="D18" s="11"/>
      <c r="E18" s="10">
        <f t="shared" ref="E18:E19" si="3">B18-C18</f>
        <v>10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ht="24.75" customHeight="1">
      <c r="A19" s="9" t="s">
        <v>19</v>
      </c>
      <c r="B19" s="10">
        <v>1600.0</v>
      </c>
      <c r="C19" s="10">
        <v>1550.0</v>
      </c>
      <c r="D19" s="3"/>
      <c r="E19" s="10">
        <f t="shared" si="3"/>
        <v>50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ht="24.75" customHeight="1">
      <c r="A20" s="9" t="s">
        <v>20</v>
      </c>
      <c r="B20" s="10">
        <v>1600.0</v>
      </c>
      <c r="C20" s="10">
        <v>1620.0</v>
      </c>
      <c r="D20" s="10">
        <f t="shared" ref="D20:D21" si="4">B20-C20</f>
        <v>-20</v>
      </c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ht="24.75" customHeight="1">
      <c r="A21" s="12" t="s">
        <v>21</v>
      </c>
      <c r="B21" s="13">
        <v>500.0</v>
      </c>
      <c r="C21" s="13">
        <v>800.0</v>
      </c>
      <c r="D21" s="13">
        <f t="shared" si="4"/>
        <v>-300</v>
      </c>
      <c r="E21" s="1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ht="33.75" customHeight="1">
      <c r="A22" s="5" t="s">
        <v>22</v>
      </c>
      <c r="B22" s="6">
        <f t="shared" ref="B22:E22" si="5">SUM(B12:B21)</f>
        <v>71160</v>
      </c>
      <c r="C22" s="6">
        <f t="shared" si="5"/>
        <v>96840</v>
      </c>
      <c r="D22" s="6">
        <f t="shared" si="5"/>
        <v>-26020</v>
      </c>
      <c r="E22" s="6">
        <f t="shared" si="5"/>
        <v>340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ht="30.0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ht="33.75" customHeight="1">
      <c r="A24" s="5" t="s">
        <v>23</v>
      </c>
      <c r="B24" s="14" t="s">
        <v>8</v>
      </c>
      <c r="C24" s="14" t="s">
        <v>9</v>
      </c>
      <c r="D24" s="14" t="s">
        <v>10</v>
      </c>
      <c r="E24" s="14" t="s">
        <v>11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ht="24.75" customHeight="1">
      <c r="A25" s="7" t="s">
        <v>24</v>
      </c>
      <c r="B25" s="8">
        <v>5000.0</v>
      </c>
      <c r="C25" s="8">
        <v>4860.0</v>
      </c>
      <c r="D25" s="15"/>
      <c r="E25" s="8">
        <f t="shared" ref="E25:E26" si="6">B25-C25</f>
        <v>140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ht="24.75" customHeight="1">
      <c r="A26" s="9" t="s">
        <v>25</v>
      </c>
      <c r="B26" s="10">
        <v>500.0</v>
      </c>
      <c r="C26" s="10">
        <v>480.0</v>
      </c>
      <c r="D26" s="3"/>
      <c r="E26" s="10">
        <f t="shared" si="6"/>
        <v>20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ht="24.75" customHeight="1">
      <c r="A27" s="9" t="s">
        <v>26</v>
      </c>
      <c r="B27" s="10">
        <v>500.0</v>
      </c>
      <c r="C27" s="10">
        <v>680.0</v>
      </c>
      <c r="D27" s="10">
        <f>B27-C27</f>
        <v>-180</v>
      </c>
      <c r="E27" s="1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ht="24.75" customHeight="1">
      <c r="A28" s="9" t="s">
        <v>27</v>
      </c>
      <c r="B28" s="10">
        <v>500.0</v>
      </c>
      <c r="C28" s="10">
        <v>460.0</v>
      </c>
      <c r="D28" s="11"/>
      <c r="E28" s="10">
        <f>B28-C28</f>
        <v>40</v>
      </c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ht="24.75" customHeight="1">
      <c r="A29" s="9" t="s">
        <v>28</v>
      </c>
      <c r="B29" s="10">
        <v>200.0</v>
      </c>
      <c r="C29" s="10">
        <v>220.0</v>
      </c>
      <c r="D29" s="10">
        <f>B29-C29</f>
        <v>-20</v>
      </c>
      <c r="E29" s="1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ht="24.75" customHeight="1">
      <c r="A30" s="9" t="s">
        <v>29</v>
      </c>
      <c r="B30" s="10">
        <v>5000.0</v>
      </c>
      <c r="C30" s="10">
        <v>4860.0</v>
      </c>
      <c r="D30" s="11"/>
      <c r="E30" s="10">
        <f t="shared" ref="E30:E33" si="7">B30-C30</f>
        <v>140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ht="24.75" customHeight="1">
      <c r="A31" s="7" t="s">
        <v>30</v>
      </c>
      <c r="B31" s="8">
        <v>200.0</v>
      </c>
      <c r="C31" s="8">
        <v>180.0</v>
      </c>
      <c r="D31" s="8"/>
      <c r="E31" s="10">
        <f t="shared" si="7"/>
        <v>20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ht="24.75" customHeight="1">
      <c r="A32" s="9" t="s">
        <v>31</v>
      </c>
      <c r="B32" s="10">
        <v>500.0</v>
      </c>
      <c r="C32" s="10">
        <v>480.0</v>
      </c>
      <c r="D32" s="10"/>
      <c r="E32" s="10">
        <f t="shared" si="7"/>
        <v>20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ht="24.75" customHeight="1">
      <c r="A33" s="16" t="s">
        <v>32</v>
      </c>
      <c r="B33" s="10">
        <v>500.0</v>
      </c>
      <c r="C33" s="10">
        <v>480.0</v>
      </c>
      <c r="D33" s="3"/>
      <c r="E33" s="10">
        <f t="shared" si="7"/>
        <v>20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ht="24.75" customHeight="1">
      <c r="A34" s="16" t="s">
        <v>33</v>
      </c>
      <c r="B34" s="10">
        <v>1000.0</v>
      </c>
      <c r="C34" s="10">
        <v>1600.0</v>
      </c>
      <c r="D34" s="10">
        <f t="shared" ref="D34:D35" si="8">B34-C34</f>
        <v>-600</v>
      </c>
      <c r="E34" s="10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ht="24.75" customHeight="1">
      <c r="A35" s="16" t="s">
        <v>34</v>
      </c>
      <c r="B35" s="10">
        <v>120.0</v>
      </c>
      <c r="C35" s="10">
        <v>150.0</v>
      </c>
      <c r="D35" s="10">
        <f t="shared" si="8"/>
        <v>-30</v>
      </c>
      <c r="E35" s="1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ht="24.75" customHeight="1">
      <c r="A36" s="16" t="s">
        <v>35</v>
      </c>
      <c r="B36" s="10">
        <v>5000.0</v>
      </c>
      <c r="C36" s="10">
        <v>4860.0</v>
      </c>
      <c r="D36" s="3"/>
      <c r="E36" s="10">
        <f>B36-C36</f>
        <v>140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ht="24.75" customHeight="1">
      <c r="A37" s="16" t="s">
        <v>36</v>
      </c>
      <c r="B37" s="10">
        <v>50.0</v>
      </c>
      <c r="C37" s="10">
        <v>60.0</v>
      </c>
      <c r="D37" s="10">
        <f>B37-C37</f>
        <v>-10</v>
      </c>
      <c r="E37" s="1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ht="24.75" customHeight="1">
      <c r="A38" s="16" t="s">
        <v>37</v>
      </c>
      <c r="B38" s="10">
        <v>500.0</v>
      </c>
      <c r="C38" s="10">
        <v>480.0</v>
      </c>
      <c r="D38" s="3"/>
      <c r="E38" s="10">
        <f>B38-C38</f>
        <v>20</v>
      </c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ht="24.75" customHeight="1">
      <c r="A39" s="16" t="s">
        <v>38</v>
      </c>
      <c r="B39" s="10">
        <v>500.0</v>
      </c>
      <c r="C39" s="10">
        <v>600.0</v>
      </c>
      <c r="D39" s="10">
        <f>B39-C39</f>
        <v>-100</v>
      </c>
      <c r="E39" s="10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ht="24.75" customHeight="1">
      <c r="A40" s="16" t="s">
        <v>39</v>
      </c>
      <c r="B40" s="10">
        <v>750.0</v>
      </c>
      <c r="C40" s="10">
        <v>600.0</v>
      </c>
      <c r="D40" s="3"/>
      <c r="E40" s="10">
        <f>B40-C40</f>
        <v>150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ht="24.75" customHeight="1">
      <c r="A41" s="16" t="s">
        <v>40</v>
      </c>
      <c r="B41" s="10">
        <v>200.0</v>
      </c>
      <c r="C41" s="10">
        <v>280.0</v>
      </c>
      <c r="D41" s="10">
        <f t="shared" ref="D41:D44" si="9">B41-C41</f>
        <v>-80</v>
      </c>
      <c r="E41" s="10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ht="24.75" customHeight="1">
      <c r="A42" s="16" t="s">
        <v>41</v>
      </c>
      <c r="B42" s="10">
        <v>300.0</v>
      </c>
      <c r="C42" s="10">
        <v>320.0</v>
      </c>
      <c r="D42" s="10">
        <f t="shared" si="9"/>
        <v>-20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ht="24.75" customHeight="1">
      <c r="A43" s="17" t="s">
        <v>42</v>
      </c>
      <c r="B43" s="10">
        <v>500.0</v>
      </c>
      <c r="C43" s="10">
        <v>750.0</v>
      </c>
      <c r="D43" s="10">
        <f t="shared" si="9"/>
        <v>-250</v>
      </c>
      <c r="E43" s="1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ht="24.75" customHeight="1">
      <c r="A44" s="17" t="s">
        <v>43</v>
      </c>
      <c r="B44" s="10">
        <v>200.0</v>
      </c>
      <c r="C44" s="10">
        <v>280.0</v>
      </c>
      <c r="D44" s="10">
        <f t="shared" si="9"/>
        <v>-80</v>
      </c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ht="24.75" customHeight="1">
      <c r="A45" s="9" t="s">
        <v>44</v>
      </c>
      <c r="B45" s="10">
        <v>150.0</v>
      </c>
      <c r="C45" s="10">
        <v>120.0</v>
      </c>
      <c r="D45" s="18"/>
      <c r="E45" s="10">
        <f>B45-C45</f>
        <v>30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ht="24.75" customHeight="1">
      <c r="A46" s="19" t="s">
        <v>21</v>
      </c>
      <c r="B46" s="13">
        <v>100.0</v>
      </c>
      <c r="C46" s="13">
        <v>120.0</v>
      </c>
      <c r="D46" s="20">
        <f>B46-C46</f>
        <v>-20</v>
      </c>
      <c r="E46" s="1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ht="30.0" customHeight="1">
      <c r="A47" s="5" t="s">
        <v>22</v>
      </c>
      <c r="B47" s="6">
        <v>50000.0</v>
      </c>
      <c r="C47" s="6">
        <v>48600.0</v>
      </c>
      <c r="D47" s="6">
        <f t="shared" ref="D47:E47" si="10">SUM(D25:D46)</f>
        <v>-1390</v>
      </c>
      <c r="E47" s="6">
        <f t="shared" si="10"/>
        <v>740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ht="30.0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ht="35.25" customHeight="1">
      <c r="A49" s="5" t="s">
        <v>45</v>
      </c>
      <c r="B49" s="6" t="s">
        <v>8</v>
      </c>
      <c r="C49" s="6" t="s">
        <v>9</v>
      </c>
      <c r="D49" s="6" t="s">
        <v>10</v>
      </c>
      <c r="E49" s="6" t="s">
        <v>11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ht="24.75" customHeight="1">
      <c r="A50" s="7" t="s">
        <v>46</v>
      </c>
      <c r="B50" s="8">
        <v>1200.0</v>
      </c>
      <c r="C50" s="8">
        <v>1500.0</v>
      </c>
      <c r="D50" s="8">
        <f t="shared" ref="D50:D52" si="11">B50-C50</f>
        <v>-300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ht="24.75" customHeight="1">
      <c r="A51" s="9" t="s">
        <v>47</v>
      </c>
      <c r="B51" s="10">
        <v>1500.0</v>
      </c>
      <c r="C51" s="10">
        <v>1800.0</v>
      </c>
      <c r="D51" s="10">
        <f t="shared" si="11"/>
        <v>-300</v>
      </c>
      <c r="E51" s="10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ht="24.75" customHeight="1">
      <c r="A52" s="9" t="s">
        <v>48</v>
      </c>
      <c r="B52" s="10">
        <v>1600.0</v>
      </c>
      <c r="C52" s="10">
        <v>1600.0</v>
      </c>
      <c r="D52" s="10">
        <f t="shared" si="11"/>
        <v>0</v>
      </c>
      <c r="E52" s="10">
        <f t="shared" ref="E52:E54" si="12">B52-C52</f>
        <v>0</v>
      </c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ht="24.75" customHeight="1">
      <c r="A53" s="9" t="s">
        <v>49</v>
      </c>
      <c r="B53" s="10">
        <v>2000.0</v>
      </c>
      <c r="C53" s="10">
        <v>1800.0</v>
      </c>
      <c r="D53" s="10"/>
      <c r="E53" s="10">
        <f t="shared" si="12"/>
        <v>200</v>
      </c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ht="24.75" customHeight="1">
      <c r="A54" s="9" t="s">
        <v>50</v>
      </c>
      <c r="B54" s="10">
        <v>1600.0</v>
      </c>
      <c r="C54" s="10">
        <v>1520.0</v>
      </c>
      <c r="D54" s="3"/>
      <c r="E54" s="10">
        <f t="shared" si="12"/>
        <v>80</v>
      </c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ht="24.75" customHeight="1">
      <c r="A55" s="9" t="s">
        <v>51</v>
      </c>
      <c r="B55" s="10">
        <v>1600.0</v>
      </c>
      <c r="C55" s="10">
        <v>1800.0</v>
      </c>
      <c r="D55" s="10">
        <f t="shared" ref="D55:D58" si="13">B55-C55</f>
        <v>-200</v>
      </c>
      <c r="E55" s="10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ht="24.75" customHeight="1">
      <c r="A56" s="9" t="s">
        <v>52</v>
      </c>
      <c r="B56" s="10">
        <v>2000.0</v>
      </c>
      <c r="C56" s="10">
        <v>2800.0</v>
      </c>
      <c r="D56" s="10">
        <f t="shared" si="13"/>
        <v>-800</v>
      </c>
      <c r="E56" s="1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ht="24.75" customHeight="1">
      <c r="A57" s="9" t="s">
        <v>53</v>
      </c>
      <c r="B57" s="10">
        <v>1600.0</v>
      </c>
      <c r="C57" s="10">
        <v>2300.0</v>
      </c>
      <c r="D57" s="10">
        <f t="shared" si="13"/>
        <v>-700</v>
      </c>
      <c r="E57" s="1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ht="24.75" customHeight="1">
      <c r="A58" s="9" t="s">
        <v>54</v>
      </c>
      <c r="B58" s="10">
        <v>1000.0</v>
      </c>
      <c r="C58" s="10">
        <v>1200.0</v>
      </c>
      <c r="D58" s="10">
        <f t="shared" si="13"/>
        <v>-200</v>
      </c>
      <c r="E58" s="1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ht="24.75" customHeight="1">
      <c r="A59" s="12" t="s">
        <v>21</v>
      </c>
      <c r="B59" s="13">
        <v>1600.0</v>
      </c>
      <c r="C59" s="13">
        <v>1500.0</v>
      </c>
      <c r="D59" s="3"/>
      <c r="E59" s="13">
        <f>B59-C59</f>
        <v>100</v>
      </c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ht="30.0" customHeight="1">
      <c r="A60" s="5" t="s">
        <v>22</v>
      </c>
      <c r="B60" s="6">
        <f t="shared" ref="B60:E60" si="14">SUM(B50:B59)</f>
        <v>15700</v>
      </c>
      <c r="C60" s="6">
        <f t="shared" si="14"/>
        <v>17820</v>
      </c>
      <c r="D60" s="6">
        <f t="shared" si="14"/>
        <v>-2500</v>
      </c>
      <c r="E60" s="6">
        <f t="shared" si="14"/>
        <v>380</v>
      </c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ht="30.0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ht="30.0" customHeight="1">
      <c r="A62" s="21" t="s">
        <v>55</v>
      </c>
      <c r="B62" s="2"/>
      <c r="C62" s="2"/>
      <c r="D62" s="2"/>
      <c r="E62" s="2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ht="30.0" customHeight="1">
      <c r="A63" s="22" t="s">
        <v>56</v>
      </c>
      <c r="B63" s="23">
        <f>C22</f>
        <v>96840</v>
      </c>
      <c r="C63" s="24"/>
      <c r="D63" s="24"/>
      <c r="E63" s="2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ht="30.0" customHeight="1">
      <c r="A64" s="25" t="s">
        <v>57</v>
      </c>
      <c r="B64" s="26">
        <f>C47+C60</f>
        <v>66420</v>
      </c>
      <c r="C64" s="27"/>
      <c r="D64" s="27"/>
      <c r="E64" s="27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ht="30.0" customHeight="1">
      <c r="A65" s="25" t="s">
        <v>58</v>
      </c>
      <c r="B65" s="26">
        <f>B63-B64</f>
        <v>30420</v>
      </c>
      <c r="C65" s="27"/>
      <c r="D65" s="27"/>
      <c r="E65" s="27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ht="30.0" customHeight="1">
      <c r="A66" s="25" t="s">
        <v>59</v>
      </c>
      <c r="B66" s="28">
        <f>(B65/B64)</f>
        <v>0.4579945799</v>
      </c>
      <c r="C66" s="27"/>
      <c r="D66" s="27"/>
      <c r="E66" s="27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ht="49.5" customHeight="1">
      <c r="A68" s="29" t="s">
        <v>60</v>
      </c>
      <c r="B68" s="2"/>
      <c r="C68" s="2"/>
      <c r="D68" s="2"/>
      <c r="E68" s="2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8:E68"/>
    <mergeCell ref="B65:E65"/>
    <mergeCell ref="B66:E66"/>
    <mergeCell ref="A62:E62"/>
    <mergeCell ref="A1:E1"/>
    <mergeCell ref="B64:E64"/>
    <mergeCell ref="B63:E63"/>
  </mergeCells>
  <printOptions/>
  <pageMargins bottom="0.75" footer="0.0" header="0.0" left="0.625" right="0.6145833333333334" top="0.75"/>
  <pageSetup paperSize="9" orientation="portrait"/>
  <drawing r:id="rId1"/>
</worksheet>
</file>