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<sst xmlns="http://schemas.openxmlformats.org/spreadsheetml/2006/main" count="61" uniqueCount="50">
  <si>
    <t>Business Budget Analysis</t>
  </si>
  <si>
    <t>Summary</t>
  </si>
  <si>
    <t>Projected</t>
  </si>
  <si>
    <t>Actual</t>
  </si>
  <si>
    <t>Difference</t>
  </si>
  <si>
    <t>Income</t>
  </si>
  <si>
    <t>Expenditure</t>
  </si>
  <si>
    <t>Balance</t>
  </si>
  <si>
    <t>Description</t>
  </si>
  <si>
    <t>Operating Income</t>
  </si>
  <si>
    <t>Total Sales</t>
  </si>
  <si>
    <t>Cost of Goods Sold</t>
  </si>
  <si>
    <t>Gross Profit</t>
  </si>
  <si>
    <t>Non-Operating Income</t>
  </si>
  <si>
    <t>Interest</t>
  </si>
  <si>
    <t>Commission</t>
  </si>
  <si>
    <t>Income From Shares</t>
  </si>
  <si>
    <t>Asset Sales</t>
  </si>
  <si>
    <t>Others</t>
  </si>
  <si>
    <t>Sub Total</t>
  </si>
  <si>
    <t>Net Total</t>
  </si>
  <si>
    <t>Salaries</t>
  </si>
  <si>
    <t>Bad Debts</t>
  </si>
  <si>
    <t>Daily Wages</t>
  </si>
  <si>
    <t>Research and Development</t>
  </si>
  <si>
    <t>Travelling</t>
  </si>
  <si>
    <t>Payroll Taxes</t>
  </si>
  <si>
    <t>Insurance</t>
  </si>
  <si>
    <t>Loans</t>
  </si>
  <si>
    <t>Marketing</t>
  </si>
  <si>
    <t>Telephone Bill</t>
  </si>
  <si>
    <t xml:space="preserve">Broadband </t>
  </si>
  <si>
    <t>Utilities</t>
  </si>
  <si>
    <t>Electricity Bill</t>
  </si>
  <si>
    <t>Wearing and Tearing</t>
  </si>
  <si>
    <t>Postages</t>
  </si>
  <si>
    <t>Furnishing</t>
  </si>
  <si>
    <t>Accounting</t>
  </si>
  <si>
    <t>Legal</t>
  </si>
  <si>
    <t>Depreciated cost</t>
  </si>
  <si>
    <t>Taxes and Licensee</t>
  </si>
  <si>
    <t>Rent</t>
  </si>
  <si>
    <t>Maintenance</t>
  </si>
  <si>
    <t>Equipment Repairs</t>
  </si>
  <si>
    <t>Dues</t>
  </si>
  <si>
    <t>Donations</t>
  </si>
  <si>
    <t>Total Expenditures</t>
  </si>
  <si>
    <t xml:space="preserve">Income Before Tax </t>
  </si>
  <si>
    <t>Tax 15%</t>
  </si>
  <si>
    <t>Net Profit/Loss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</si>
</sst>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4.0"/>
      <color rgb="FF00B0F0"/>
      <name val="Montserrat"/>
    </font>
    <font>
      <sz val="11.0"/>
      <color rgb="FF000000"/>
      <name val="Montserrat"/>
    </font>
    <font>
      <b/>
      <sz val="12.0"/>
      <color rgb="FF000000"/>
      <name val="Montserrat"/>
    </font>
    <font/>
    <font>
      <sz val="11.0"/>
      <color rgb="FF00B0F0"/>
      <name val="Montserrat"/>
    </font>
    <font>
      <b/>
      <sz val="11.0"/>
      <color rgb="FF111111"/>
      <name val="Montserrat"/>
    </font>
    <font>
      <b/>
      <sz val="11.0"/>
      <color rgb="FF000000"/>
      <name val="Montserrat"/>
    </font>
    <font>
      <b/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</fills>
  <borders count="9">
    <border/>
    <border>
      <bottom style="thin">
        <color rgb="FFA3E7FF"/>
      </bottom>
    </border>
    <border>
      <top style="thin">
        <color rgb="FFD8D8D8"/>
      </top>
      <bottom style="thin">
        <color rgb="FFD8D8D8"/>
      </bottom>
    </border>
    <border>
      <left/>
      <right/>
      <top style="thin">
        <color rgb="FFA3E7FF"/>
      </top>
      <bottom style="thin">
        <color rgb="FFA3E7FF"/>
      </bottom>
    </border>
    <border>
      <top style="thin">
        <color rgb="FFA3E7FF"/>
      </top>
      <bottom style="thin">
        <color rgb="FFA3E7FF"/>
      </bottom>
    </border>
    <border>
      <bottom style="thin">
        <color rgb="FFD8D8D8"/>
      </bottom>
    </border>
    <border>
      <left/>
      <right/>
      <top/>
      <bottom style="thin">
        <color rgb="FFD8D8D8"/>
      </bottom>
    </border>
    <border>
      <top style="thin">
        <color rgb="FFD8D8D8"/>
      </top>
      <bottom style="thin">
        <color rgb="FFA3E7FF"/>
      </bottom>
    </border>
    <border>
      <left/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1" fillId="0" fontId="2" numFmtId="0" xfId="0" applyBorder="1" applyFont="1"/>
    <xf borderId="0" fillId="0" fontId="2" numFmtId="0" xfId="0" applyFont="1"/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right" vertical="center"/>
    </xf>
    <xf borderId="2" fillId="0" fontId="3" numFmtId="0" xfId="0" applyAlignment="1" applyBorder="1" applyFont="1">
      <alignment horizontal="right" vertical="center"/>
    </xf>
    <xf borderId="3" fillId="2" fontId="2" numFmtId="0" xfId="0" applyAlignment="1" applyBorder="1" applyFill="1" applyFont="1">
      <alignment horizontal="left" vertical="center"/>
    </xf>
    <xf borderId="4" fillId="0" fontId="2" numFmtId="164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horizontal="left" vertical="center"/>
    </xf>
    <xf borderId="4" fillId="0" fontId="3" numFmtId="164" xfId="0" applyAlignment="1" applyBorder="1" applyFont="1" applyNumberFormat="1">
      <alignment horizontal="right" vertical="center"/>
    </xf>
    <xf borderId="2" fillId="0" fontId="3" numFmtId="164" xfId="0" applyAlignment="1" applyBorder="1" applyFont="1" applyNumberFormat="1">
      <alignment horizontal="right" vertical="center"/>
    </xf>
    <xf borderId="5" fillId="0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4" numFmtId="0" xfId="0" applyBorder="1" applyFont="1"/>
    <xf borderId="5" fillId="0" fontId="3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right" vertical="center"/>
    </xf>
    <xf borderId="2" fillId="0" fontId="5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6" fillId="2" fontId="2" numFmtId="0" xfId="0" applyAlignment="1" applyBorder="1" applyFont="1">
      <alignment horizontal="left" vertical="center"/>
    </xf>
    <xf borderId="5" fillId="0" fontId="2" numFmtId="164" xfId="0" applyAlignment="1" applyBorder="1" applyFont="1" applyNumberFormat="1">
      <alignment horizontal="right" vertical="center"/>
    </xf>
    <xf borderId="7" fillId="0" fontId="2" numFmtId="164" xfId="0" applyAlignment="1" applyBorder="1" applyFont="1" applyNumberFormat="1">
      <alignment horizontal="right" vertical="center"/>
    </xf>
    <xf borderId="1" fillId="0" fontId="2" numFmtId="164" xfId="0" applyAlignment="1" applyBorder="1" applyFont="1" applyNumberFormat="1">
      <alignment horizontal="right" vertical="center"/>
    </xf>
    <xf borderId="5" fillId="0" fontId="6" numFmtId="0" xfId="0" applyAlignment="1" applyBorder="1" applyFont="1">
      <alignment horizontal="left" vertical="center"/>
    </xf>
    <xf borderId="8" fillId="2" fontId="2" numFmtId="0" xfId="0" applyAlignment="1" applyBorder="1" applyFont="1">
      <alignment horizontal="left" vertical="center"/>
    </xf>
    <xf borderId="2" fillId="0" fontId="2" numFmtId="164" xfId="0" applyAlignment="1" applyBorder="1" applyFont="1" applyNumberFormat="1">
      <alignment horizontal="right" vertical="center"/>
    </xf>
    <xf borderId="5" fillId="0" fontId="7" numFmtId="0" xfId="0" applyAlignment="1" applyBorder="1" applyFont="1">
      <alignment horizontal="left" vertical="center"/>
    </xf>
    <xf borderId="5" fillId="0" fontId="3" numFmtId="164" xfId="0" applyAlignment="1" applyBorder="1" applyFont="1" applyNumberFormat="1">
      <alignment horizontal="right" vertical="center"/>
    </xf>
    <xf borderId="2" fillId="0" fontId="3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left" vertical="center"/>
    </xf>
    <xf borderId="2" fillId="0" fontId="7" numFmtId="164" xfId="0" applyAlignment="1" applyBorder="1" applyFont="1" applyNumberFormat="1">
      <alignment horizontal="center" vertical="center"/>
    </xf>
    <xf borderId="8" fillId="2" fontId="2" numFmtId="0" xfId="0" applyAlignment="1" applyBorder="1" applyFont="1">
      <alignment horizontal="left" shrinkToFit="0" vertical="center" wrapText="1"/>
    </xf>
    <xf borderId="2" fillId="0" fontId="0" numFmtId="0" xfId="0" applyBorder="1" applyFont="1"/>
    <xf borderId="5" fillId="0" fontId="8" numFmtId="164" xfId="0" applyAlignment="1" applyBorder="1" applyFont="1" applyNumberFormat="1">
      <alignment horizontal="right" vertical="center"/>
    </xf>
    <xf borderId="2" fillId="0" fontId="8" numFmtId="16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cat>
            <c:strRef>
              <c:f>Sheet1!$A$4:$A$5</c:f>
            </c:strRef>
          </c:cat>
          <c:val>
            <c:numRef>
              <c:f>Sheet1!$B$4:$B$5</c:f>
            </c:numRef>
          </c:val>
        </c:ser>
        <c:ser>
          <c:idx val="1"/>
          <c:order val="1"/>
          <c:spPr>
            <a:solidFill>
              <a:srgbClr val="A3E7FF"/>
            </a:solidFill>
          </c:spPr>
          <c:cat>
            <c:strRef>
              <c:f>Sheet1!$A$4:$A$5</c:f>
            </c:strRef>
          </c:cat>
          <c:val>
            <c:numRef>
              <c:f>Sheet1!$C$4:$C$5</c:f>
            </c:numRef>
          </c:val>
        </c:ser>
        <c:axId val="1455997642"/>
        <c:axId val="2049791076"/>
      </c:barChart>
      <c:catAx>
        <c:axId val="1455997642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049791076"/>
      </c:catAx>
      <c:valAx>
        <c:axId val="20497910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455997642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8F8F8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7</xdr:row>
      <xdr:rowOff>57150</xdr:rowOff>
    </xdr:from>
    <xdr:ext cx="5391150" cy="30003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23.43"/>
    <col customWidth="1" min="3" max="4" width="22.57"/>
    <col customWidth="1" min="5" max="26" width="8.71"/>
  </cols>
  <sheetData>
    <row r="1" ht="39.75" customHeight="1">
      <c r="A1" s="1" t="s">
        <v>0</v>
      </c>
      <c r="E1" s="2"/>
      <c r="F1" s="2"/>
      <c r="G1" s="2"/>
      <c r="H1" s="2"/>
      <c r="I1" s="2"/>
    </row>
    <row r="2">
      <c r="A2" s="3"/>
      <c r="B2" s="3"/>
      <c r="C2" s="4"/>
      <c r="D2" s="3"/>
    </row>
    <row r="3" ht="24.75" customHeight="1">
      <c r="A3" s="5" t="s">
        <v>1</v>
      </c>
      <c r="B3" s="6" t="s">
        <v>2</v>
      </c>
      <c r="C3" s="7" t="s">
        <v>3</v>
      </c>
      <c r="D3" s="6" t="s">
        <v>4</v>
      </c>
    </row>
    <row r="4" ht="24.75" customHeight="1">
      <c r="A4" s="8" t="s">
        <v>5</v>
      </c>
      <c r="B4" s="9">
        <f t="shared" ref="B4:C4" si="1">B33</f>
        <v>153000</v>
      </c>
      <c r="C4" s="9">
        <f t="shared" si="1"/>
        <v>103300</v>
      </c>
      <c r="D4" s="9">
        <f t="shared" ref="D4:D5" si="3">B4-C4</f>
        <v>49700</v>
      </c>
    </row>
    <row r="5" ht="24.75" customHeight="1">
      <c r="A5" s="8" t="s">
        <v>6</v>
      </c>
      <c r="B5" s="9">
        <f t="shared" ref="B5:C5" si="2">B64</f>
        <v>94650</v>
      </c>
      <c r="C5" s="9">
        <f t="shared" si="2"/>
        <v>117300</v>
      </c>
      <c r="D5" s="9">
        <f t="shared" si="3"/>
        <v>-22650</v>
      </c>
    </row>
    <row r="6" ht="24.75" customHeight="1">
      <c r="A6" s="10" t="s">
        <v>7</v>
      </c>
      <c r="B6" s="11">
        <f t="shared" ref="B6:D6" si="4">B4-B5</f>
        <v>58350</v>
      </c>
      <c r="C6" s="12">
        <f t="shared" si="4"/>
        <v>-14000</v>
      </c>
      <c r="D6" s="11">
        <f t="shared" si="4"/>
        <v>72350</v>
      </c>
    </row>
    <row r="7" ht="10.5" customHeight="1">
      <c r="A7" s="4"/>
      <c r="B7" s="4"/>
      <c r="C7" s="4"/>
      <c r="D7" s="4"/>
    </row>
    <row r="8" ht="24.75" customHeight="1">
      <c r="A8" s="4"/>
      <c r="B8" s="4"/>
      <c r="C8" s="4"/>
      <c r="D8" s="4"/>
    </row>
    <row r="9" ht="24.75" customHeight="1">
      <c r="A9" s="4"/>
      <c r="B9" s="4"/>
      <c r="C9" s="4"/>
      <c r="D9" s="4"/>
    </row>
    <row r="10" ht="24.75" customHeight="1">
      <c r="A10" s="4"/>
      <c r="B10" s="4"/>
      <c r="C10" s="4"/>
      <c r="D10" s="4"/>
    </row>
    <row r="11" ht="24.75" customHeight="1">
      <c r="A11" s="4"/>
      <c r="B11" s="4"/>
      <c r="C11" s="4"/>
      <c r="D11" s="4"/>
    </row>
    <row r="12" ht="24.75" customHeight="1">
      <c r="A12" s="4"/>
      <c r="B12" s="4"/>
      <c r="C12" s="4"/>
      <c r="D12" s="4"/>
    </row>
    <row r="13" ht="24.75" customHeight="1">
      <c r="A13" s="4"/>
      <c r="B13" s="4"/>
      <c r="C13" s="4"/>
      <c r="D13" s="4"/>
    </row>
    <row r="14" ht="24.75" customHeight="1">
      <c r="A14" s="4"/>
      <c r="B14" s="4"/>
      <c r="C14" s="4"/>
      <c r="D14" s="4"/>
    </row>
    <row r="15" ht="24.75" customHeight="1">
      <c r="A15" s="4"/>
      <c r="B15" s="4"/>
      <c r="C15" s="4"/>
      <c r="D15" s="4"/>
    </row>
    <row r="16" ht="24.75" customHeight="1">
      <c r="A16" s="4"/>
      <c r="B16" s="4"/>
      <c r="C16" s="4"/>
      <c r="D16" s="4"/>
    </row>
    <row r="17" ht="24.75" customHeight="1">
      <c r="A17" s="4"/>
      <c r="B17" s="4"/>
      <c r="C17" s="4"/>
      <c r="D17" s="4"/>
    </row>
    <row r="18" ht="10.5" customHeight="1">
      <c r="A18" s="13"/>
      <c r="B18" s="13"/>
      <c r="C18" s="13"/>
      <c r="D18" s="13"/>
    </row>
    <row r="19" ht="30.0" customHeight="1">
      <c r="A19" s="14" t="s">
        <v>5</v>
      </c>
      <c r="B19" s="15"/>
      <c r="C19" s="15"/>
      <c r="D19" s="15"/>
    </row>
    <row r="20" ht="30.0" customHeight="1">
      <c r="A20" s="16" t="s">
        <v>8</v>
      </c>
      <c r="B20" s="17" t="s">
        <v>2</v>
      </c>
      <c r="C20" s="17" t="s">
        <v>3</v>
      </c>
      <c r="D20" s="17" t="s">
        <v>4</v>
      </c>
    </row>
    <row r="21" ht="30.0" customHeight="1">
      <c r="A21" s="18" t="s">
        <v>9</v>
      </c>
      <c r="B21" s="19"/>
      <c r="C21" s="19"/>
      <c r="D21" s="19"/>
    </row>
    <row r="22" ht="30.0" customHeight="1">
      <c r="A22" s="20" t="s">
        <v>10</v>
      </c>
      <c r="B22" s="21">
        <v>100000.0</v>
      </c>
      <c r="C22" s="22">
        <v>52000.0</v>
      </c>
      <c r="D22" s="21">
        <f t="shared" ref="D22:D23" si="5">B22-C22</f>
        <v>48000</v>
      </c>
    </row>
    <row r="23" ht="30.0" customHeight="1">
      <c r="A23" s="20" t="s">
        <v>11</v>
      </c>
      <c r="B23" s="21">
        <v>42000.0</v>
      </c>
      <c r="C23" s="23">
        <v>0.0</v>
      </c>
      <c r="D23" s="21">
        <f t="shared" si="5"/>
        <v>42000</v>
      </c>
    </row>
    <row r="24" ht="30.0" customHeight="1">
      <c r="A24" s="24" t="s">
        <v>12</v>
      </c>
      <c r="B24" s="21">
        <f t="shared" ref="B24:D24" si="6">B22-B23</f>
        <v>58000</v>
      </c>
      <c r="C24" s="21">
        <f t="shared" si="6"/>
        <v>52000</v>
      </c>
      <c r="D24" s="21">
        <f t="shared" si="6"/>
        <v>6000</v>
      </c>
    </row>
    <row r="25" ht="30.0" customHeight="1">
      <c r="A25" s="18" t="s">
        <v>13</v>
      </c>
      <c r="B25" s="19"/>
      <c r="C25" s="19"/>
      <c r="D25" s="19"/>
    </row>
    <row r="26" ht="30.0" customHeight="1">
      <c r="A26" s="25" t="s">
        <v>14</v>
      </c>
      <c r="B26" s="26">
        <v>10000.0</v>
      </c>
      <c r="C26" s="9">
        <v>11000.0</v>
      </c>
      <c r="D26" s="26">
        <f t="shared" ref="D26:D30" si="7">B26-C26</f>
        <v>-1000</v>
      </c>
    </row>
    <row r="27" ht="30.0" customHeight="1">
      <c r="A27" s="25" t="s">
        <v>15</v>
      </c>
      <c r="B27" s="26">
        <v>15000.0</v>
      </c>
      <c r="C27" s="9">
        <v>10100.0</v>
      </c>
      <c r="D27" s="26">
        <f t="shared" si="7"/>
        <v>4900</v>
      </c>
    </row>
    <row r="28" ht="30.0" customHeight="1">
      <c r="A28" s="25" t="s">
        <v>16</v>
      </c>
      <c r="B28" s="26">
        <v>12000.0</v>
      </c>
      <c r="C28" s="9">
        <v>11000.0</v>
      </c>
      <c r="D28" s="26">
        <f t="shared" si="7"/>
        <v>1000</v>
      </c>
    </row>
    <row r="29" ht="30.0" customHeight="1">
      <c r="A29" s="25" t="s">
        <v>17</v>
      </c>
      <c r="B29" s="26">
        <v>50000.0</v>
      </c>
      <c r="C29" s="9">
        <v>15400.0</v>
      </c>
      <c r="D29" s="26">
        <f t="shared" si="7"/>
        <v>34600</v>
      </c>
    </row>
    <row r="30" ht="30.0" customHeight="1">
      <c r="A30" s="20" t="s">
        <v>18</v>
      </c>
      <c r="B30" s="21">
        <v>8000.0</v>
      </c>
      <c r="C30" s="21">
        <v>3800.0</v>
      </c>
      <c r="D30" s="21">
        <f t="shared" si="7"/>
        <v>4200</v>
      </c>
    </row>
    <row r="31" ht="30.0" customHeight="1">
      <c r="A31" s="27" t="s">
        <v>19</v>
      </c>
      <c r="B31" s="28">
        <f t="shared" ref="B31:D31" si="8">SUM(B26:B30)</f>
        <v>95000</v>
      </c>
      <c r="C31" s="28">
        <f t="shared" si="8"/>
        <v>51300</v>
      </c>
      <c r="D31" s="28">
        <f t="shared" si="8"/>
        <v>43700</v>
      </c>
    </row>
    <row r="32" ht="30.0" customHeight="1">
      <c r="A32" s="29"/>
      <c r="B32" s="12"/>
      <c r="C32" s="12"/>
      <c r="D32" s="12"/>
    </row>
    <row r="33" ht="30.0" customHeight="1">
      <c r="A33" s="29" t="s">
        <v>20</v>
      </c>
      <c r="B33" s="12">
        <f t="shared" ref="B33:D33" si="9">B31+B24</f>
        <v>153000</v>
      </c>
      <c r="C33" s="12">
        <f t="shared" si="9"/>
        <v>103300</v>
      </c>
      <c r="D33" s="12">
        <f t="shared" si="9"/>
        <v>49700</v>
      </c>
    </row>
    <row r="34" ht="30.0" customHeight="1">
      <c r="A34" s="30"/>
      <c r="B34" s="31"/>
      <c r="C34" s="31"/>
      <c r="D34" s="31"/>
    </row>
    <row r="35" ht="30.0" customHeight="1">
      <c r="A35" s="14" t="s">
        <v>6</v>
      </c>
      <c r="B35" s="15"/>
      <c r="C35" s="15"/>
      <c r="D35" s="15"/>
    </row>
    <row r="36" ht="30.0" customHeight="1">
      <c r="A36" s="29" t="s">
        <v>8</v>
      </c>
      <c r="B36" s="7" t="s">
        <v>2</v>
      </c>
      <c r="C36" s="7" t="s">
        <v>3</v>
      </c>
      <c r="D36" s="7" t="s">
        <v>4</v>
      </c>
    </row>
    <row r="37" ht="30.0" customHeight="1">
      <c r="A37" s="25" t="s">
        <v>21</v>
      </c>
      <c r="B37" s="26">
        <v>30000.0</v>
      </c>
      <c r="C37" s="22">
        <v>36000.0</v>
      </c>
      <c r="D37" s="26">
        <f t="shared" ref="D37:D63" si="10">B37-C37</f>
        <v>-6000</v>
      </c>
    </row>
    <row r="38" ht="30.0" customHeight="1">
      <c r="A38" s="25" t="s">
        <v>22</v>
      </c>
      <c r="B38" s="26">
        <v>2000.0</v>
      </c>
      <c r="C38" s="9">
        <v>3500.0</v>
      </c>
      <c r="D38" s="26">
        <f t="shared" si="10"/>
        <v>-1500</v>
      </c>
    </row>
    <row r="39" ht="30.0" customHeight="1">
      <c r="A39" s="25" t="s">
        <v>23</v>
      </c>
      <c r="B39" s="26">
        <v>3000.0</v>
      </c>
      <c r="C39" s="9">
        <v>3800.0</v>
      </c>
      <c r="D39" s="26">
        <f t="shared" si="10"/>
        <v>-800</v>
      </c>
    </row>
    <row r="40" ht="30.0" customHeight="1">
      <c r="A40" s="25" t="s">
        <v>15</v>
      </c>
      <c r="B40" s="26">
        <v>5000.0</v>
      </c>
      <c r="C40" s="9">
        <v>6500.0</v>
      </c>
      <c r="D40" s="26">
        <f t="shared" si="10"/>
        <v>-1500</v>
      </c>
    </row>
    <row r="41" ht="30.0" customHeight="1">
      <c r="A41" s="32" t="s">
        <v>24</v>
      </c>
      <c r="B41" s="26">
        <v>10000.0</v>
      </c>
      <c r="C41" s="23">
        <v>12000.0</v>
      </c>
      <c r="D41" s="26">
        <f t="shared" si="10"/>
        <v>-2000</v>
      </c>
    </row>
    <row r="42" ht="30.0" customHeight="1">
      <c r="A42" s="25" t="s">
        <v>25</v>
      </c>
      <c r="B42" s="26">
        <v>5000.0</v>
      </c>
      <c r="C42" s="23">
        <v>9500.0</v>
      </c>
      <c r="D42" s="26">
        <f t="shared" si="10"/>
        <v>-4500</v>
      </c>
    </row>
    <row r="43" ht="30.0" customHeight="1">
      <c r="A43" s="25" t="s">
        <v>26</v>
      </c>
      <c r="B43" s="26">
        <v>2000.0</v>
      </c>
      <c r="C43" s="9">
        <v>2200.0</v>
      </c>
      <c r="D43" s="26">
        <f t="shared" si="10"/>
        <v>-200</v>
      </c>
    </row>
    <row r="44" ht="30.0" customHeight="1">
      <c r="A44" s="25" t="s">
        <v>27</v>
      </c>
      <c r="B44" s="26">
        <v>3000.0</v>
      </c>
      <c r="C44" s="9">
        <v>3800.0</v>
      </c>
      <c r="D44" s="26">
        <f t="shared" si="10"/>
        <v>-800</v>
      </c>
    </row>
    <row r="45" ht="30.0" customHeight="1">
      <c r="A45" s="25" t="s">
        <v>28</v>
      </c>
      <c r="B45" s="26">
        <v>1000.0</v>
      </c>
      <c r="C45" s="9">
        <v>1100.0</v>
      </c>
      <c r="D45" s="26">
        <f t="shared" si="10"/>
        <v>-100</v>
      </c>
    </row>
    <row r="46" ht="30.0" customHeight="1">
      <c r="A46" s="25" t="s">
        <v>29</v>
      </c>
      <c r="B46" s="26">
        <v>5000.0</v>
      </c>
      <c r="C46" s="9">
        <v>5200.0</v>
      </c>
      <c r="D46" s="26">
        <f t="shared" si="10"/>
        <v>-200</v>
      </c>
    </row>
    <row r="47" ht="30.0" customHeight="1">
      <c r="A47" s="25" t="s">
        <v>30</v>
      </c>
      <c r="B47" s="26">
        <v>2000.0</v>
      </c>
      <c r="C47" s="9">
        <v>2500.0</v>
      </c>
      <c r="D47" s="26">
        <f t="shared" si="10"/>
        <v>-500</v>
      </c>
    </row>
    <row r="48" ht="30.0" customHeight="1">
      <c r="A48" s="25" t="s">
        <v>31</v>
      </c>
      <c r="B48" s="26">
        <v>2000.0</v>
      </c>
      <c r="C48" s="9">
        <v>2000.0</v>
      </c>
      <c r="D48" s="26">
        <f t="shared" si="10"/>
        <v>0</v>
      </c>
    </row>
    <row r="49" ht="30.0" customHeight="1">
      <c r="A49" s="25" t="s">
        <v>32</v>
      </c>
      <c r="B49" s="26">
        <v>1500.0</v>
      </c>
      <c r="C49" s="9">
        <v>1800.0</v>
      </c>
      <c r="D49" s="26">
        <f t="shared" si="10"/>
        <v>-300</v>
      </c>
    </row>
    <row r="50" ht="30.0" customHeight="1">
      <c r="A50" s="25" t="s">
        <v>33</v>
      </c>
      <c r="B50" s="26">
        <v>1000.0</v>
      </c>
      <c r="C50" s="9">
        <v>1800.0</v>
      </c>
      <c r="D50" s="26">
        <f t="shared" si="10"/>
        <v>-800</v>
      </c>
    </row>
    <row r="51" ht="30.0" customHeight="1">
      <c r="A51" s="25" t="s">
        <v>34</v>
      </c>
      <c r="B51" s="26">
        <v>1000.0</v>
      </c>
      <c r="C51" s="9">
        <v>1200.0</v>
      </c>
      <c r="D51" s="26">
        <f t="shared" si="10"/>
        <v>-200</v>
      </c>
    </row>
    <row r="52" ht="30.0" customHeight="1">
      <c r="A52" s="25" t="s">
        <v>35</v>
      </c>
      <c r="B52" s="26">
        <v>1300.0</v>
      </c>
      <c r="C52" s="9">
        <v>1100.0</v>
      </c>
      <c r="D52" s="26">
        <f t="shared" si="10"/>
        <v>200</v>
      </c>
    </row>
    <row r="53" ht="30.0" customHeight="1">
      <c r="A53" s="25" t="s">
        <v>36</v>
      </c>
      <c r="B53" s="26">
        <v>1000.0</v>
      </c>
      <c r="C53" s="23">
        <v>800.0</v>
      </c>
      <c r="D53" s="26">
        <f t="shared" si="10"/>
        <v>200</v>
      </c>
    </row>
    <row r="54" ht="30.0" customHeight="1">
      <c r="A54" s="25" t="s">
        <v>37</v>
      </c>
      <c r="B54" s="26">
        <v>200.0</v>
      </c>
      <c r="C54" s="9">
        <v>220.0</v>
      </c>
      <c r="D54" s="26">
        <f t="shared" si="10"/>
        <v>-20</v>
      </c>
    </row>
    <row r="55" ht="30.0" customHeight="1">
      <c r="A55" s="25" t="s">
        <v>38</v>
      </c>
      <c r="B55" s="26">
        <v>150.0</v>
      </c>
      <c r="C55" s="23">
        <v>180.0</v>
      </c>
      <c r="D55" s="26">
        <f t="shared" si="10"/>
        <v>-30</v>
      </c>
    </row>
    <row r="56" ht="30.0" customHeight="1">
      <c r="A56" s="25" t="s">
        <v>39</v>
      </c>
      <c r="B56" s="26">
        <v>1000.0</v>
      </c>
      <c r="C56" s="9">
        <v>1200.0</v>
      </c>
      <c r="D56" s="26">
        <f t="shared" si="10"/>
        <v>-200</v>
      </c>
    </row>
    <row r="57" ht="30.0" customHeight="1">
      <c r="A57" s="25" t="s">
        <v>40</v>
      </c>
      <c r="B57" s="26">
        <v>2000.0</v>
      </c>
      <c r="C57" s="9">
        <v>2000.0</v>
      </c>
      <c r="D57" s="26">
        <f t="shared" si="10"/>
        <v>0</v>
      </c>
    </row>
    <row r="58" ht="30.0" customHeight="1">
      <c r="A58" s="25" t="s">
        <v>41</v>
      </c>
      <c r="B58" s="26">
        <v>8000.0</v>
      </c>
      <c r="C58" s="9">
        <v>8500.0</v>
      </c>
      <c r="D58" s="26">
        <f t="shared" si="10"/>
        <v>-500</v>
      </c>
    </row>
    <row r="59" ht="30.0" customHeight="1">
      <c r="A59" s="25" t="s">
        <v>42</v>
      </c>
      <c r="B59" s="26">
        <v>2000.0</v>
      </c>
      <c r="C59" s="9">
        <v>3200.0</v>
      </c>
      <c r="D59" s="26">
        <f t="shared" si="10"/>
        <v>-1200</v>
      </c>
    </row>
    <row r="60" ht="30.0" customHeight="1">
      <c r="A60" s="25" t="s">
        <v>43</v>
      </c>
      <c r="B60" s="26">
        <v>1000.0</v>
      </c>
      <c r="C60" s="9">
        <v>1000.0</v>
      </c>
      <c r="D60" s="26">
        <f t="shared" si="10"/>
        <v>0</v>
      </c>
    </row>
    <row r="61" ht="30.0" customHeight="1">
      <c r="A61" s="25" t="s">
        <v>44</v>
      </c>
      <c r="B61" s="26">
        <v>2500.0</v>
      </c>
      <c r="C61" s="9">
        <v>3000.0</v>
      </c>
      <c r="D61" s="26">
        <f t="shared" si="10"/>
        <v>-500</v>
      </c>
    </row>
    <row r="62" ht="30.0" customHeight="1">
      <c r="A62" s="25" t="s">
        <v>45</v>
      </c>
      <c r="B62" s="26">
        <v>1000.0</v>
      </c>
      <c r="C62" s="9">
        <v>2000.0</v>
      </c>
      <c r="D62" s="26">
        <f t="shared" si="10"/>
        <v>-1000</v>
      </c>
    </row>
    <row r="63" ht="30.0" customHeight="1">
      <c r="A63" s="25" t="s">
        <v>18</v>
      </c>
      <c r="B63" s="26">
        <v>1000.0</v>
      </c>
      <c r="C63" s="21">
        <v>1200.0</v>
      </c>
      <c r="D63" s="26">
        <f t="shared" si="10"/>
        <v>-200</v>
      </c>
    </row>
    <row r="64" ht="30.0" customHeight="1">
      <c r="A64" s="29" t="s">
        <v>46</v>
      </c>
      <c r="B64" s="12">
        <f t="shared" ref="B64:D64" si="11">SUM(B37:B63)</f>
        <v>94650</v>
      </c>
      <c r="C64" s="12">
        <f t="shared" si="11"/>
        <v>117300</v>
      </c>
      <c r="D64" s="12">
        <f t="shared" si="11"/>
        <v>-22650</v>
      </c>
    </row>
    <row r="65" ht="30.0" customHeight="1">
      <c r="A65" s="33"/>
      <c r="B65" s="33"/>
      <c r="C65" s="33"/>
      <c r="D65" s="33"/>
    </row>
    <row r="66" ht="30.0" customHeight="1">
      <c r="A66" s="16" t="s">
        <v>47</v>
      </c>
      <c r="B66" s="28">
        <f t="shared" ref="B66:C66" si="12">B33-B64</f>
        <v>58350</v>
      </c>
      <c r="C66" s="28">
        <f t="shared" si="12"/>
        <v>-14000</v>
      </c>
      <c r="D66" s="34">
        <f t="shared" ref="D66:D67" si="14">B66-C66</f>
        <v>72350</v>
      </c>
    </row>
    <row r="67" ht="30.0" customHeight="1">
      <c r="A67" s="16" t="s">
        <v>48</v>
      </c>
      <c r="B67" s="28">
        <f t="shared" ref="B67:C67" si="13">B66-(B66*15/100)</f>
        <v>49597.5</v>
      </c>
      <c r="C67" s="28">
        <f t="shared" si="13"/>
        <v>-11900</v>
      </c>
      <c r="D67" s="34">
        <f t="shared" si="14"/>
        <v>61497.5</v>
      </c>
    </row>
    <row r="68" ht="30.0" customHeight="1">
      <c r="A68" s="29"/>
      <c r="B68" s="12"/>
      <c r="C68" s="12"/>
      <c r="D68" s="35"/>
    </row>
    <row r="69" ht="30.0" customHeight="1">
      <c r="A69" s="16" t="s">
        <v>49</v>
      </c>
      <c r="B69" s="28">
        <f t="shared" ref="B69:C69" si="15">B67</f>
        <v>49597.5</v>
      </c>
      <c r="C69" s="28">
        <f t="shared" si="15"/>
        <v>-11900</v>
      </c>
      <c r="D69" s="34">
        <f>B69-C69</f>
        <v>61497.5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35:D35"/>
    <mergeCell ref="A19:D19"/>
  </mergeCells>
  <printOptions/>
  <pageMargins bottom="0.75" footer="0.0" header="0.0" left="0.7" right="0.7" top="0.75"/>
  <pageSetup orientation="portrait"/>
  <drawing r:id="rId1"/>
</worksheet>
</file>