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Worksheet" sheetId="1" r:id="rId3"/>
  </sheets>
  <definedNames/>
  <calcPr/>
</workbook>
</file>

<file path=xl/sharedStrings.xml><?xml version="1.0" encoding="utf-8"?>
<sst xmlns="http://schemas.openxmlformats.org/spreadsheetml/2006/main" count="64" uniqueCount="39">
  <si>
    <t>Annual Sales Budget</t>
  </si>
  <si>
    <t>INCOME</t>
  </si>
  <si>
    <t>Sales</t>
  </si>
  <si>
    <t>Actual</t>
  </si>
  <si>
    <t>Budget</t>
  </si>
  <si>
    <t>Difference</t>
  </si>
  <si>
    <t>Smart TV's</t>
  </si>
  <si>
    <t>Washing Machines</t>
  </si>
  <si>
    <t>Refrigerators</t>
  </si>
  <si>
    <t>Air Conditioner</t>
  </si>
  <si>
    <t>Others</t>
  </si>
  <si>
    <t>Total</t>
  </si>
  <si>
    <t>Cost of Goods Sold</t>
  </si>
  <si>
    <t>GROSS PROFIT(LOSS)</t>
  </si>
  <si>
    <t>Non-Operating Income</t>
  </si>
  <si>
    <t>Interest Income</t>
  </si>
  <si>
    <t>Gifts Received</t>
  </si>
  <si>
    <t>Other</t>
  </si>
  <si>
    <t>NET INCOME</t>
  </si>
  <si>
    <t>EXPENSES</t>
  </si>
  <si>
    <t>Operating Expenses</t>
  </si>
  <si>
    <t>Accounting and Legal</t>
  </si>
  <si>
    <t>Advertising</t>
  </si>
  <si>
    <t>Insurance</t>
  </si>
  <si>
    <t>Maintenance and Repairs</t>
  </si>
  <si>
    <t>Office Supplies</t>
  </si>
  <si>
    <t>Payroll Expenses</t>
  </si>
  <si>
    <t>Rent</t>
  </si>
  <si>
    <t>Electricity</t>
  </si>
  <si>
    <t>Salaries and Wages</t>
  </si>
  <si>
    <t>Taxes and Licenses</t>
  </si>
  <si>
    <t>Telephone</t>
  </si>
  <si>
    <t>Deliveries</t>
  </si>
  <si>
    <t>Total Operating Expenses</t>
  </si>
  <si>
    <t>Non-Recurring Expenses</t>
  </si>
  <si>
    <t>Furniture, Equipment</t>
  </si>
  <si>
    <t>Gifts Given</t>
  </si>
  <si>
    <t>NET EXPENSES</t>
  </si>
  <si>
    <t>Summary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</si>
</sst>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3">
    <font>
      <sz val="11.0"/>
      <color rgb="FF000000"/>
      <name val="Calibri"/>
    </font>
    <font>
      <b/>
      <sz val="28.0"/>
      <color rgb="FF5B9BD5"/>
      <name val="Lato"/>
    </font>
    <font>
      <sz val="11.0"/>
      <color rgb="FF000000"/>
      <name val="Lato"/>
    </font>
    <font>
      <sz val="11.0"/>
      <color rgb="FF111111"/>
      <name val="Lato"/>
    </font>
    <font>
      <b/>
      <sz val="12.0"/>
      <color rgb="FF111111"/>
      <name val="Lato"/>
    </font>
    <font>
      <b/>
      <sz val="12.0"/>
      <color rgb="FFFFFFFF"/>
      <name val="Lato"/>
    </font>
    <font>
      <sz val="10.0"/>
      <color rgb="FFFFFFFF"/>
      <name val="Lato"/>
    </font>
    <font>
      <sz val="10.0"/>
      <name val="Lato"/>
    </font>
    <font>
      <b/>
      <sz val="11.0"/>
      <color rgb="FF111111"/>
      <name val="Lato"/>
    </font>
    <font/>
    <font>
      <sz val="10.0"/>
      <color rgb="FF111111"/>
      <name val="Lato"/>
    </font>
    <font>
      <b/>
      <sz val="14.0"/>
      <color rgb="FF5B9BD5"/>
      <name val="Lato"/>
    </font>
    <font>
      <b/>
      <sz val="12.0"/>
      <color rgb="FF000000"/>
      <name val="Lato"/>
    </font>
  </fonts>
  <fills count="3">
    <fill>
      <patternFill patternType="none"/>
    </fill>
    <fill>
      <patternFill patternType="lightGray"/>
    </fill>
    <fill>
      <patternFill patternType="solid">
        <fgColor rgb="FF5B9BD5"/>
        <bgColor rgb="FF5B9BD5"/>
      </patternFill>
    </fill>
  </fills>
  <borders count="6">
    <border/>
    <border>
      <left/>
      <right/>
      <top/>
      <bottom/>
    </border>
    <border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bottom style="thin">
        <color rgb="FF5B9BD5"/>
      </bottom>
    </border>
    <border>
      <top style="thin">
        <color rgb="FF5B9BD5"/>
      </top>
      <bottom style="thin">
        <color rgb="FF5B9BD5"/>
      </bottom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horizontal="left" vertical="center"/>
    </xf>
    <xf borderId="0" fillId="0" fontId="3" numFmtId="0" xfId="0" applyFont="1"/>
    <xf borderId="0" fillId="0" fontId="4" numFmtId="0" xfId="0" applyAlignment="1" applyFont="1">
      <alignment horizontal="center" vertical="center"/>
    </xf>
    <xf borderId="1" fillId="2" fontId="5" numFmtId="0" xfId="0" applyAlignment="1" applyBorder="1" applyFill="1" applyFont="1">
      <alignment horizontal="left" vertical="center"/>
    </xf>
    <xf borderId="1" fillId="2" fontId="5" numFmtId="0" xfId="0" applyAlignment="1" applyBorder="1" applyFont="1">
      <alignment horizontal="center" vertical="center"/>
    </xf>
    <xf borderId="0" fillId="0" fontId="6" numFmtId="0" xfId="0" applyAlignment="1" applyFont="1">
      <alignment vertical="center"/>
    </xf>
    <xf borderId="2" fillId="0" fontId="3" numFmtId="0" xfId="0" applyAlignment="1" applyBorder="1" applyFont="1">
      <alignment horizontal="left" vertical="center"/>
    </xf>
    <xf borderId="2" fillId="0" fontId="3" numFmtId="164" xfId="0" applyAlignment="1" applyBorder="1" applyFont="1" applyNumberFormat="1">
      <alignment horizontal="center" vertical="center"/>
    </xf>
    <xf borderId="0" fillId="0" fontId="7" numFmtId="0" xfId="0" applyAlignment="1" applyFont="1">
      <alignment vertical="center"/>
    </xf>
    <xf borderId="3" fillId="0" fontId="3" numFmtId="0" xfId="0" applyAlignment="1" applyBorder="1" applyFont="1">
      <alignment horizontal="left" vertical="center"/>
    </xf>
    <xf borderId="3" fillId="0" fontId="3" numFmtId="164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left" vertical="center"/>
    </xf>
    <xf borderId="4" fillId="0" fontId="3" numFmtId="164" xfId="0" applyAlignment="1" applyBorder="1" applyFont="1" applyNumberFormat="1">
      <alignment horizontal="center" vertical="center"/>
    </xf>
    <xf borderId="0" fillId="0" fontId="3" numFmtId="164" xfId="0" applyAlignment="1" applyFont="1" applyNumberFormat="1">
      <alignment horizontal="center" vertical="center"/>
    </xf>
    <xf borderId="5" fillId="0" fontId="4" numFmtId="0" xfId="0" applyAlignment="1" applyBorder="1" applyFont="1">
      <alignment horizontal="left" vertical="center"/>
    </xf>
    <xf borderId="5" fillId="0" fontId="4" numFmtId="164" xfId="0" applyAlignment="1" applyBorder="1" applyFont="1" applyNumberFormat="1">
      <alignment horizontal="center" vertical="center"/>
    </xf>
    <xf borderId="0" fillId="0" fontId="8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5" fillId="0" fontId="8" numFmtId="0" xfId="0" applyAlignment="1" applyBorder="1" applyFont="1">
      <alignment horizontal="left" vertical="center"/>
    </xf>
    <xf borderId="5" fillId="0" fontId="8" numFmtId="164" xfId="0" applyAlignment="1" applyBorder="1" applyFont="1" applyNumberFormat="1">
      <alignment horizontal="center" vertical="center"/>
    </xf>
    <xf borderId="5" fillId="0" fontId="3" numFmtId="0" xfId="0" applyAlignment="1" applyBorder="1" applyFont="1">
      <alignment horizontal="center"/>
    </xf>
    <xf borderId="5" fillId="0" fontId="9" numFmtId="0" xfId="0" applyBorder="1" applyFont="1"/>
    <xf borderId="4" fillId="0" fontId="4" numFmtId="0" xfId="0" applyAlignment="1" applyBorder="1" applyFont="1">
      <alignment horizontal="left" vertical="center"/>
    </xf>
    <xf borderId="4" fillId="0" fontId="4" numFmtId="164" xfId="0" applyAlignment="1" applyBorder="1" applyFont="1" applyNumberFormat="1">
      <alignment horizontal="center" vertical="center"/>
    </xf>
    <xf borderId="2" fillId="0" fontId="10" numFmtId="0" xfId="0" applyAlignment="1" applyBorder="1" applyFont="1">
      <alignment horizontal="left" vertical="center"/>
    </xf>
    <xf borderId="2" fillId="0" fontId="10" numFmtId="164" xfId="0" applyAlignment="1" applyBorder="1" applyFont="1" applyNumberFormat="1">
      <alignment horizontal="center" vertical="center"/>
    </xf>
    <xf borderId="3" fillId="0" fontId="10" numFmtId="0" xfId="0" applyAlignment="1" applyBorder="1" applyFont="1">
      <alignment horizontal="left" vertical="center"/>
    </xf>
    <xf borderId="3" fillId="0" fontId="10" numFmtId="164" xfId="0" applyAlignment="1" applyBorder="1" applyFont="1" applyNumberFormat="1">
      <alignment horizontal="center" vertical="center"/>
    </xf>
    <xf borderId="4" fillId="0" fontId="10" numFmtId="0" xfId="0" applyAlignment="1" applyBorder="1" applyFont="1">
      <alignment horizontal="left" vertical="center"/>
    </xf>
    <xf borderId="4" fillId="0" fontId="10" numFmtId="164" xfId="0" applyAlignment="1" applyBorder="1" applyFont="1" applyNumberFormat="1">
      <alignment horizontal="center" vertical="center"/>
    </xf>
    <xf borderId="4" fillId="0" fontId="8" numFmtId="0" xfId="0" applyAlignment="1" applyBorder="1" applyFont="1">
      <alignment horizontal="left" vertical="center"/>
    </xf>
    <xf borderId="4" fillId="0" fontId="8" numFmtId="164" xfId="0" applyAlignment="1" applyBorder="1" applyFont="1" applyNumberFormat="1">
      <alignment horizontal="center" vertical="center"/>
    </xf>
    <xf borderId="0" fillId="0" fontId="10" numFmtId="0" xfId="0" applyAlignment="1" applyFont="1">
      <alignment horizontal="left" vertical="center"/>
    </xf>
    <xf borderId="0" fillId="0" fontId="10" numFmtId="164" xfId="0" applyAlignment="1" applyFont="1" applyNumberFormat="1">
      <alignment horizontal="center" vertical="center"/>
    </xf>
    <xf borderId="0" fillId="0" fontId="11" numFmtId="0" xfId="0" applyAlignment="1" applyFont="1">
      <alignment horizontal="left" vertical="center"/>
    </xf>
    <xf borderId="0" fillId="0" fontId="4" numFmtId="0" xfId="0" applyAlignment="1" applyFont="1">
      <alignment horizontal="left" vertical="center"/>
    </xf>
    <xf borderId="0" fillId="0" fontId="8" numFmtId="164" xfId="0" applyAlignment="1" applyFont="1" applyNumberFormat="1">
      <alignment horizontal="center" vertical="center"/>
    </xf>
    <xf borderId="0" fillId="0" fontId="12" numFmtId="0" xfId="0" applyAlignment="1" applyFont="1">
      <alignment horizontal="left" vertical="center"/>
    </xf>
    <xf borderId="5" fillId="0" fontId="12" numFmtId="164" xfId="0" applyAlignment="1" applyBorder="1" applyFont="1" applyNumberFormat="1">
      <alignment horizontal="center" vertical="center"/>
    </xf>
    <xf borderId="0" fillId="0" fontId="2" numFmtId="0" xfId="0" applyAlignment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5B9BD5"/>
              </a:solidFill>
            </c:spPr>
          </c:dPt>
          <c:dPt>
            <c:idx val="1"/>
            <c:spPr>
              <a:solidFill>
                <a:srgbClr val="5B9BD5"/>
              </a:solidFill>
            </c:spPr>
          </c:dPt>
          <c:dPt>
            <c:idx val="2"/>
            <c:spPr>
              <a:solidFill>
                <a:srgbClr val="4474A0"/>
              </a:solidFill>
            </c:spPr>
          </c:dPt>
          <c:dPt>
            <c:idx val="3"/>
            <c:spPr>
              <a:solidFill>
                <a:srgbClr val="9DC3E6"/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'Budget Worksheet'!$A$55:$A$58</c:f>
            </c:strRef>
          </c:cat>
          <c:val>
            <c:numRef>
              <c:f>'Budget Worksheet'!$B$55:$B$58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  <c:spPr>
        <a:solidFill>
          <a:srgbClr val="FFFFFF"/>
        </a:solidFill>
      </c:spPr>
    </c:plotArea>
    <c:legend>
      <c:legendPos val="b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619125</xdr:colOff>
      <xdr:row>60</xdr:row>
      <xdr:rowOff>9525</xdr:rowOff>
    </xdr:from>
    <xdr:ext cx="4772025" cy="27432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0"/>
    <col customWidth="1" min="2" max="2" width="22.0"/>
    <col customWidth="1" min="3" max="4" width="20.71"/>
    <col customWidth="1" min="5" max="6" width="9.14"/>
    <col customWidth="1" min="7" max="24" width="8.71"/>
  </cols>
  <sheetData>
    <row r="1" ht="39.75" customHeight="1">
      <c r="A1" s="1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4.75" customHeight="1">
      <c r="A2" s="3"/>
      <c r="B2" s="4"/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24.75" customHeight="1">
      <c r="A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30.0" customHeight="1">
      <c r="A4" s="6" t="s">
        <v>2</v>
      </c>
      <c r="B4" s="7" t="s">
        <v>3</v>
      </c>
      <c r="C4" s="7" t="s">
        <v>4</v>
      </c>
      <c r="D4" s="7" t="s">
        <v>5</v>
      </c>
      <c r="E4" s="8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24.75" customHeight="1">
      <c r="A5" s="9" t="s">
        <v>6</v>
      </c>
      <c r="B5" s="10">
        <v>100000.0</v>
      </c>
      <c r="C5" s="10">
        <v>90000.0</v>
      </c>
      <c r="D5" s="10">
        <f t="shared" ref="D5:D9" si="1">B5-C5</f>
        <v>10000</v>
      </c>
      <c r="E5" s="11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24.75" customHeight="1">
      <c r="A6" s="12" t="s">
        <v>7</v>
      </c>
      <c r="B6" s="13">
        <v>150000.0</v>
      </c>
      <c r="C6" s="13">
        <v>100000.0</v>
      </c>
      <c r="D6" s="13">
        <f t="shared" si="1"/>
        <v>50000</v>
      </c>
      <c r="E6" s="11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24.75" customHeight="1">
      <c r="A7" s="12" t="s">
        <v>8</v>
      </c>
      <c r="B7" s="13">
        <v>70000.0</v>
      </c>
      <c r="C7" s="13">
        <v>100000.0</v>
      </c>
      <c r="D7" s="13">
        <f t="shared" si="1"/>
        <v>-30000</v>
      </c>
      <c r="E7" s="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24.75" customHeight="1">
      <c r="A8" s="12" t="s">
        <v>9</v>
      </c>
      <c r="B8" s="13">
        <v>50000.0</v>
      </c>
      <c r="C8" s="13">
        <v>45000.0</v>
      </c>
      <c r="D8" s="13">
        <f t="shared" si="1"/>
        <v>5000</v>
      </c>
      <c r="E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24.75" customHeight="1">
      <c r="A9" s="14" t="s">
        <v>10</v>
      </c>
      <c r="B9" s="15">
        <v>100000.0</v>
      </c>
      <c r="C9" s="15">
        <v>90000.0</v>
      </c>
      <c r="D9" s="16">
        <f t="shared" si="1"/>
        <v>10000</v>
      </c>
      <c r="E9" s="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24.75" customHeight="1">
      <c r="A10" s="17" t="s">
        <v>11</v>
      </c>
      <c r="B10" s="18">
        <f t="shared" ref="B10:C10" si="2">SUM(B5:B9)</f>
        <v>470000</v>
      </c>
      <c r="C10" s="18">
        <f t="shared" si="2"/>
        <v>425000</v>
      </c>
      <c r="D10" s="18">
        <f>SUM(C10)</f>
        <v>425000</v>
      </c>
      <c r="E10" s="11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24.75" customHeight="1">
      <c r="A11" s="19"/>
      <c r="E11" s="11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30.0" customHeight="1">
      <c r="A12" s="6" t="s">
        <v>12</v>
      </c>
      <c r="B12" s="7" t="s">
        <v>3</v>
      </c>
      <c r="C12" s="7" t="s">
        <v>4</v>
      </c>
      <c r="D12" s="7" t="s">
        <v>5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24.75" customHeight="1">
      <c r="A13" s="9" t="s">
        <v>6</v>
      </c>
      <c r="B13" s="10">
        <v>90000.0</v>
      </c>
      <c r="C13" s="10">
        <v>85000.0</v>
      </c>
      <c r="D13" s="10">
        <f t="shared" ref="D13:D17" si="3">C13-B13</f>
        <v>-5000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24.75" customHeight="1">
      <c r="A14" s="12" t="s">
        <v>7</v>
      </c>
      <c r="B14" s="13">
        <v>100000.0</v>
      </c>
      <c r="C14" s="13">
        <v>100000.0</v>
      </c>
      <c r="D14" s="13">
        <f t="shared" si="3"/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24.75" customHeight="1">
      <c r="A15" s="12" t="s">
        <v>8</v>
      </c>
      <c r="B15" s="13">
        <v>60000.0</v>
      </c>
      <c r="C15" s="13">
        <v>65500.0</v>
      </c>
      <c r="D15" s="13">
        <f t="shared" si="3"/>
        <v>5500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24.75" customHeight="1">
      <c r="A16" s="12" t="s">
        <v>9</v>
      </c>
      <c r="B16" s="13">
        <v>40000.0</v>
      </c>
      <c r="C16" s="13">
        <v>35500.0</v>
      </c>
      <c r="D16" s="13">
        <f t="shared" si="3"/>
        <v>-4500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24.75" customHeight="1">
      <c r="A17" s="14" t="s">
        <v>10</v>
      </c>
      <c r="B17" s="15">
        <v>80000.0</v>
      </c>
      <c r="C17" s="15">
        <v>80000.0</v>
      </c>
      <c r="D17" s="16">
        <f t="shared" si="3"/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24.75" customHeight="1">
      <c r="A18" s="17" t="s">
        <v>11</v>
      </c>
      <c r="B18" s="18">
        <f t="shared" ref="B18:C18" si="4">SUM(B13:B17)</f>
        <v>370000</v>
      </c>
      <c r="C18" s="18">
        <f t="shared" si="4"/>
        <v>366000</v>
      </c>
      <c r="D18" s="18">
        <f>SUM(D13:D16)</f>
        <v>-4000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24.75" customHeight="1">
      <c r="A19" s="17" t="s">
        <v>13</v>
      </c>
      <c r="B19" s="18">
        <f t="shared" ref="B19:D19" si="5">B10-B18</f>
        <v>100000</v>
      </c>
      <c r="C19" s="18">
        <f t="shared" si="5"/>
        <v>59000</v>
      </c>
      <c r="D19" s="18">
        <f t="shared" si="5"/>
        <v>429000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24.75" customHeight="1">
      <c r="A20" s="2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30.0" customHeight="1">
      <c r="A21" s="6" t="s">
        <v>14</v>
      </c>
      <c r="B21" s="7" t="s">
        <v>3</v>
      </c>
      <c r="C21" s="7" t="s">
        <v>4</v>
      </c>
      <c r="D21" s="7" t="s">
        <v>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24.75" customHeight="1">
      <c r="A22" s="9" t="s">
        <v>15</v>
      </c>
      <c r="B22" s="10">
        <v>100000.0</v>
      </c>
      <c r="C22" s="10">
        <v>85000.0</v>
      </c>
      <c r="D22" s="10">
        <f t="shared" ref="D22:D24" si="6">B22-C22</f>
        <v>15000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24.75" customHeight="1">
      <c r="A23" s="12" t="s">
        <v>16</v>
      </c>
      <c r="B23" s="13">
        <v>5000.0</v>
      </c>
      <c r="C23" s="13">
        <v>1500.0</v>
      </c>
      <c r="D23" s="13">
        <f t="shared" si="6"/>
        <v>3500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24.75" customHeight="1">
      <c r="A24" s="14" t="s">
        <v>17</v>
      </c>
      <c r="B24" s="15">
        <v>10000.0</v>
      </c>
      <c r="C24" s="15">
        <v>9000.0</v>
      </c>
      <c r="D24" s="16">
        <f t="shared" si="6"/>
        <v>1000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24.75" customHeight="1">
      <c r="A25" s="21" t="s">
        <v>11</v>
      </c>
      <c r="B25" s="22">
        <f t="shared" ref="B25:D25" si="7">SUM(B22:B24)</f>
        <v>115000</v>
      </c>
      <c r="C25" s="22">
        <f t="shared" si="7"/>
        <v>95500</v>
      </c>
      <c r="D25" s="22">
        <f t="shared" si="7"/>
        <v>19500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24.75" customHeight="1">
      <c r="A26" s="23"/>
      <c r="B26" s="24"/>
      <c r="C26" s="24"/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24.75" customHeight="1">
      <c r="A27" s="25" t="s">
        <v>18</v>
      </c>
      <c r="B27" s="26">
        <f t="shared" ref="B27:D27" si="8">(B19+B25)-B53</f>
        <v>83100</v>
      </c>
      <c r="C27" s="26">
        <f t="shared" si="8"/>
        <v>20500</v>
      </c>
      <c r="D27" s="26">
        <f t="shared" si="8"/>
        <v>450600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24.75" customHeight="1">
      <c r="A28" s="3"/>
      <c r="B28" s="4"/>
      <c r="C28" s="4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24.75" customHeight="1">
      <c r="A29" s="3"/>
      <c r="B29" s="4"/>
      <c r="C29" s="4"/>
      <c r="D29" s="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24.75" customHeight="1">
      <c r="A30" s="5" t="s">
        <v>19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30.0" customHeight="1">
      <c r="A31" s="6" t="s">
        <v>20</v>
      </c>
      <c r="B31" s="7" t="s">
        <v>3</v>
      </c>
      <c r="C31" s="7" t="s">
        <v>4</v>
      </c>
      <c r="D31" s="7" t="s">
        <v>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24.75" customHeight="1">
      <c r="A32" s="27" t="s">
        <v>21</v>
      </c>
      <c r="B32" s="28">
        <v>11000.0</v>
      </c>
      <c r="C32" s="28">
        <v>10000.0</v>
      </c>
      <c r="D32" s="28">
        <f t="shared" ref="D32:D44" si="9">B32-C32</f>
        <v>1000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24.75" customHeight="1">
      <c r="A33" s="29" t="s">
        <v>22</v>
      </c>
      <c r="B33" s="30">
        <v>10000.0</v>
      </c>
      <c r="C33" s="30">
        <v>10000.0</v>
      </c>
      <c r="D33" s="30">
        <f t="shared" si="9"/>
        <v>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24.75" customHeight="1">
      <c r="A34" s="29" t="s">
        <v>23</v>
      </c>
      <c r="B34" s="30">
        <v>6000.0</v>
      </c>
      <c r="C34" s="30">
        <v>6000.0</v>
      </c>
      <c r="D34" s="30">
        <f t="shared" si="9"/>
        <v>0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24.75" customHeight="1">
      <c r="A35" s="29" t="s">
        <v>24</v>
      </c>
      <c r="B35" s="30">
        <v>5000.0</v>
      </c>
      <c r="C35" s="30">
        <v>3000.0</v>
      </c>
      <c r="D35" s="30">
        <f t="shared" si="9"/>
        <v>2000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24.75" customHeight="1">
      <c r="A36" s="29" t="s">
        <v>25</v>
      </c>
      <c r="B36" s="30">
        <v>4000.0</v>
      </c>
      <c r="C36" s="30">
        <v>4000.0</v>
      </c>
      <c r="D36" s="30">
        <f t="shared" si="9"/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24.75" customHeight="1">
      <c r="A37" s="29" t="s">
        <v>26</v>
      </c>
      <c r="B37" s="30">
        <v>15000.0</v>
      </c>
      <c r="C37" s="30">
        <v>20000.0</v>
      </c>
      <c r="D37" s="30">
        <f t="shared" si="9"/>
        <v>-5000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24.75" customHeight="1">
      <c r="A38" s="29" t="s">
        <v>27</v>
      </c>
      <c r="B38" s="30">
        <v>10000.0</v>
      </c>
      <c r="C38" s="30">
        <v>10000.0</v>
      </c>
      <c r="D38" s="30">
        <f t="shared" si="9"/>
        <v>0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24.75" customHeight="1">
      <c r="A39" s="29" t="s">
        <v>28</v>
      </c>
      <c r="B39" s="30">
        <v>2000.0</v>
      </c>
      <c r="C39" s="30">
        <v>2000.0</v>
      </c>
      <c r="D39" s="30">
        <f t="shared" si="9"/>
        <v>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24.75" customHeight="1">
      <c r="A40" s="29" t="s">
        <v>29</v>
      </c>
      <c r="B40" s="30">
        <v>50000.0</v>
      </c>
      <c r="C40" s="30">
        <v>50000.0</v>
      </c>
      <c r="D40" s="30">
        <f t="shared" si="9"/>
        <v>0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24.75" customHeight="1">
      <c r="A41" s="29" t="s">
        <v>30</v>
      </c>
      <c r="B41" s="30">
        <v>1000.0</v>
      </c>
      <c r="C41" s="30">
        <v>1500.0</v>
      </c>
      <c r="D41" s="30">
        <f t="shared" si="9"/>
        <v>-500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24.75" customHeight="1">
      <c r="A42" s="29" t="s">
        <v>31</v>
      </c>
      <c r="B42" s="30">
        <v>900.0</v>
      </c>
      <c r="C42" s="30">
        <v>1000.0</v>
      </c>
      <c r="D42" s="30">
        <f t="shared" si="9"/>
        <v>-100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24.75" customHeight="1">
      <c r="A43" s="29" t="s">
        <v>32</v>
      </c>
      <c r="B43" s="30">
        <v>2500.0</v>
      </c>
      <c r="C43" s="30">
        <v>3000.0</v>
      </c>
      <c r="D43" s="30">
        <f t="shared" si="9"/>
        <v>-500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24.75" customHeight="1">
      <c r="A44" s="31" t="s">
        <v>17</v>
      </c>
      <c r="B44" s="32">
        <v>3000.0</v>
      </c>
      <c r="C44" s="32">
        <v>2500.0</v>
      </c>
      <c r="D44" s="32">
        <f t="shared" si="9"/>
        <v>500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24.75" customHeight="1">
      <c r="A45" s="21" t="s">
        <v>33</v>
      </c>
      <c r="B45" s="22">
        <f t="shared" ref="B45:D45" si="10">SUM(B32:B44)</f>
        <v>120400</v>
      </c>
      <c r="C45" s="22">
        <f t="shared" si="10"/>
        <v>123000</v>
      </c>
      <c r="D45" s="22">
        <f t="shared" si="10"/>
        <v>-2600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24.75" customHeight="1">
      <c r="A46" s="2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30.0" customHeight="1">
      <c r="A47" s="6" t="s">
        <v>34</v>
      </c>
      <c r="B47" s="7" t="s">
        <v>3</v>
      </c>
      <c r="C47" s="7" t="s">
        <v>4</v>
      </c>
      <c r="D47" s="7" t="s">
        <v>5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24.75" customHeight="1">
      <c r="A48" s="9" t="s">
        <v>35</v>
      </c>
      <c r="B48" s="10">
        <v>6500.0</v>
      </c>
      <c r="C48" s="10">
        <v>5000.0</v>
      </c>
      <c r="D48" s="10">
        <f t="shared" ref="D48:D50" si="11">B48-C48</f>
        <v>1500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24.75" customHeight="1">
      <c r="A49" s="12" t="s">
        <v>36</v>
      </c>
      <c r="B49" s="13">
        <v>0.0</v>
      </c>
      <c r="C49" s="13">
        <v>0.0</v>
      </c>
      <c r="D49" s="13">
        <f t="shared" si="11"/>
        <v>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24.75" customHeight="1">
      <c r="A50" s="14" t="s">
        <v>17</v>
      </c>
      <c r="B50" s="15">
        <v>5000.0</v>
      </c>
      <c r="C50" s="15">
        <v>6000.0</v>
      </c>
      <c r="D50" s="16">
        <f t="shared" si="11"/>
        <v>-1000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24.75" customHeight="1">
      <c r="A51" s="17" t="s">
        <v>11</v>
      </c>
      <c r="B51" s="18">
        <f t="shared" ref="B51:D51" si="12">SUM(B48:B50)</f>
        <v>11500</v>
      </c>
      <c r="C51" s="18">
        <f t="shared" si="12"/>
        <v>11000</v>
      </c>
      <c r="D51" s="18">
        <f t="shared" si="12"/>
        <v>500</v>
      </c>
      <c r="E51" s="11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24.75" customHeight="1">
      <c r="A52" s="21"/>
      <c r="B52" s="22"/>
      <c r="C52" s="22"/>
      <c r="D52" s="22"/>
      <c r="E52" s="11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24.75" customHeight="1">
      <c r="A53" s="33" t="s">
        <v>37</v>
      </c>
      <c r="B53" s="34">
        <f t="shared" ref="B53:D53" si="13">B45+B51</f>
        <v>131900</v>
      </c>
      <c r="C53" s="34">
        <f t="shared" si="13"/>
        <v>134000</v>
      </c>
      <c r="D53" s="34">
        <f t="shared" si="13"/>
        <v>-2100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24.75" customHeight="1">
      <c r="A54" s="35"/>
      <c r="B54" s="36"/>
      <c r="C54" s="36"/>
      <c r="D54" s="36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30.0" customHeight="1">
      <c r="A55" s="37" t="s">
        <v>38</v>
      </c>
      <c r="B55" s="36"/>
      <c r="C55" s="36"/>
      <c r="D55" s="36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30.0" customHeight="1">
      <c r="A56" s="38" t="s">
        <v>13</v>
      </c>
      <c r="B56" s="26">
        <f>B19</f>
        <v>100000</v>
      </c>
      <c r="C56" s="39"/>
      <c r="D56" s="39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30.0" customHeight="1">
      <c r="A57" s="38" t="s">
        <v>18</v>
      </c>
      <c r="B57" s="18">
        <f>B27</f>
        <v>83100</v>
      </c>
      <c r="C57" s="4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30.0" customHeight="1">
      <c r="A58" s="40" t="s">
        <v>37</v>
      </c>
      <c r="B58" s="41">
        <f>B53</f>
        <v>131900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24.75" customHeight="1">
      <c r="A59" s="4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4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4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4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4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4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4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4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4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4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4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4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4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4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4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4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4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4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4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4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4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4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4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4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4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4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4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4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4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4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4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4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4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4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4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4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4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4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4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4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4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4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4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4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4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4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4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4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4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4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4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4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4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4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4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4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4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4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4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4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4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4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4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4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4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4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4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4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4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4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4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4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4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4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4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4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4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4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4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4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4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4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4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4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4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4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4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4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4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4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4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4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4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4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4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4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4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4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4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4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4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4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4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4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4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4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4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4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4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4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4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4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4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4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4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4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4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4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4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4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4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4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4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4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4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4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4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4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4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4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4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4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4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4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4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4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4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4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4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4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4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4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4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4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4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4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4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4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4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4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4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4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4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4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4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4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4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4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4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4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4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4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4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4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4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4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4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4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4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4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4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4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4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4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4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4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4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4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4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4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4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4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4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4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4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4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4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4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4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4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4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4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4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4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4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4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4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4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4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4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A1:D1"/>
    <mergeCell ref="A30:D30"/>
    <mergeCell ref="A46:D46"/>
    <mergeCell ref="A11:D11"/>
    <mergeCell ref="A3:D3"/>
    <mergeCell ref="A26:D26"/>
    <mergeCell ref="A20:D20"/>
  </mergeCells>
  <printOptions/>
  <pageMargins bottom="0.75" footer="0.0" header="0.0" left="0.7" right="0.7" top="0.75"/>
  <pageSetup orientation="portrait"/>
  <drawing r:id="rId1"/>
</worksheet>
</file>