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<sst xmlns="http://schemas.openxmlformats.org/spreadsheetml/2006/main" count="57" uniqueCount="39">
  <si>
    <t>ANNUAL PAYROLL BUDGET</t>
  </si>
  <si>
    <t>[Company Name]</t>
  </si>
  <si>
    <t>Budgeted Salary Amount</t>
  </si>
  <si>
    <t>[Address],</t>
  </si>
  <si>
    <t>Actual Salary Amount</t>
  </si>
  <si>
    <t>[Contact Number]</t>
  </si>
  <si>
    <t>Actual Mines Budget</t>
  </si>
  <si>
    <t>Employee Designation</t>
  </si>
  <si>
    <t>Head Count</t>
  </si>
  <si>
    <t>Time Span</t>
  </si>
  <si>
    <t>Gross Salary</t>
  </si>
  <si>
    <t>Payroll Taxs</t>
  </si>
  <si>
    <t>Net Salary</t>
  </si>
  <si>
    <t>Insurance</t>
  </si>
  <si>
    <t>Federal Tax</t>
  </si>
  <si>
    <t>Social Security</t>
  </si>
  <si>
    <t>HR's</t>
  </si>
  <si>
    <t>HR Director</t>
  </si>
  <si>
    <t>1 year</t>
  </si>
  <si>
    <t>HR Manager's</t>
  </si>
  <si>
    <t>Recruiting HR's</t>
  </si>
  <si>
    <t>HR Consultant's</t>
  </si>
  <si>
    <t>Manager</t>
  </si>
  <si>
    <t>General manager</t>
  </si>
  <si>
    <t>Technical Manager</t>
  </si>
  <si>
    <t>Finance Manager</t>
  </si>
  <si>
    <t>Administrative Manager</t>
  </si>
  <si>
    <t>Associate Manager</t>
  </si>
  <si>
    <t>Project Manager</t>
  </si>
  <si>
    <t>QC Manager</t>
  </si>
  <si>
    <t>Specialists</t>
  </si>
  <si>
    <t>Technical Specialist</t>
  </si>
  <si>
    <t>Account Specialist</t>
  </si>
  <si>
    <t>Designer Specialist</t>
  </si>
  <si>
    <t>Project Specialist</t>
  </si>
  <si>
    <t>QC Specialist</t>
  </si>
  <si>
    <t>Team Leads</t>
  </si>
  <si>
    <t>Employee's</t>
  </si>
  <si>
    <t>Total Payroll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</si>
</sst>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8">
    <font>
      <sz val="11.0"/>
      <color rgb="FF000000"/>
      <name val="Calibri"/>
    </font>
    <font>
      <b/>
      <sz val="26.0"/>
      <color rgb="FF4F81BD"/>
      <name val="Overlock"/>
    </font>
    <font>
      <sz val="11.0"/>
      <color rgb="FF000000"/>
      <name val="Overlock"/>
    </font>
    <font>
      <b/>
      <sz val="12.0"/>
      <color rgb="FF000000"/>
      <name val="Overlock"/>
    </font>
    <font>
      <b/>
      <sz val="14.0"/>
      <color rgb="FFFFFFFF"/>
      <name val="Overlock"/>
    </font>
    <font>
      <b/>
      <sz val="14.0"/>
      <color rgb="FF000000"/>
      <name val="Overlock"/>
    </font>
    <font/>
    <font>
      <b/>
      <sz val="12.0"/>
      <color rgb="FFFFFFFF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4F81BD"/>
        <bgColor rgb="FF4F81BD"/>
      </patternFill>
    </fill>
  </fills>
  <borders count="6">
    <border/>
    <border>
      <left/>
      <right/>
      <top/>
      <bottom/>
    </border>
    <border>
      <bottom style="thin">
        <color rgb="FF4F81BD"/>
      </bottom>
    </border>
    <border>
      <left/>
      <right/>
      <top/>
      <bottom style="thin">
        <color rgb="FF4F81BD"/>
      </bottom>
    </border>
    <border>
      <top style="thin">
        <color rgb="FF4F81BD"/>
      </top>
      <bottom style="thin">
        <color rgb="FF4F81BD"/>
      </bottom>
    </border>
    <border>
      <left/>
      <right/>
      <top style="thin">
        <color rgb="FF4F81BD"/>
      </top>
      <bottom style="thin">
        <color rgb="FF4F81BD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2" numFmtId="0" xfId="0" applyAlignment="1" applyFont="1">
      <alignment horizontal="left" vertical="center"/>
    </xf>
    <xf borderId="1" fillId="2" fontId="3" numFmtId="0" xfId="0" applyAlignment="1" applyBorder="1" applyFill="1" applyFont="1">
      <alignment vertical="center"/>
    </xf>
    <xf borderId="1" fillId="3" fontId="4" numFmtId="164" xfId="0" applyAlignment="1" applyBorder="1" applyFill="1" applyFont="1" applyNumberFormat="1">
      <alignment horizontal="center" vertical="center"/>
    </xf>
    <xf borderId="2" fillId="0" fontId="2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2" fillId="0" fontId="6" numFmtId="0" xfId="0" applyBorder="1" applyFont="1"/>
    <xf borderId="2" fillId="0" fontId="3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center" vertical="center"/>
    </xf>
    <xf borderId="2" fillId="0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1" fillId="2" fontId="2" numFmtId="16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left" vertical="center"/>
    </xf>
    <xf borderId="3" fillId="2" fontId="2" numFmtId="164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left" vertical="center"/>
    </xf>
    <xf borderId="4" fillId="0" fontId="2" numFmtId="0" xfId="0" applyAlignment="1" applyBorder="1" applyFont="1">
      <alignment horizontal="center" vertical="center"/>
    </xf>
    <xf borderId="4" fillId="0" fontId="2" numFmtId="164" xfId="0" applyAlignment="1" applyBorder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1" fillId="2" fontId="2" numFmtId="165" xfId="0" applyAlignment="1" applyBorder="1" applyFont="1" applyNumberFormat="1">
      <alignment horizontal="center" vertical="center"/>
    </xf>
    <xf borderId="2" fillId="0" fontId="2" numFmtId="165" xfId="0" applyAlignment="1" applyBorder="1" applyFont="1" applyNumberFormat="1">
      <alignment horizontal="center" vertical="center"/>
    </xf>
    <xf borderId="3" fillId="2" fontId="2" numFmtId="165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vertical="center"/>
    </xf>
    <xf borderId="4" fillId="0" fontId="2" numFmtId="165" xfId="0" applyAlignment="1" applyBorder="1" applyFont="1" applyNumberFormat="1">
      <alignment horizontal="center" vertical="center"/>
    </xf>
    <xf borderId="5" fillId="2" fontId="2" numFmtId="165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vertical="center"/>
    </xf>
    <xf borderId="5" fillId="3" fontId="7" numFmtId="0" xfId="0" applyAlignment="1" applyBorder="1" applyFont="1">
      <alignment horizontal="left" vertical="center"/>
    </xf>
    <xf borderId="5" fillId="3" fontId="4" numFmtId="0" xfId="0" applyAlignment="1" applyBorder="1" applyFont="1">
      <alignment horizontal="center" vertical="center"/>
    </xf>
    <xf borderId="5" fillId="3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Overlock"/>
              </a:defRPr>
            </a:pPr>
            <a:r>
              <a:t>Payroll Summary</a:t>
            </a:r>
          </a:p>
        </c:rich>
      </c:tx>
      <c:overlay val="0"/>
    </c:title>
    <c:plotArea>
      <c:layout>
        <c:manualLayout>
          <c:xMode val="edge"/>
          <c:yMode val="edge"/>
          <c:x val="0.05098559294236264"/>
          <c:y val="0.20935323530542294"/>
          <c:w val="0.5132307113647849"/>
          <c:h val="0.7557718482279351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Sheet1!$C$5:$C$7</c:f>
            </c:strRef>
          </c:cat>
          <c:val>
            <c:numRef>
              <c:f>Sheet1!$E$5:$E$7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47"/>
      </c:doughnut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Overlock"/>
            </a:defRPr>
          </a:pPr>
        </a:p>
      </c:txPr>
    </c:legend>
    <c:plotVisOnly val="1"/>
  </c:chart>
  <c:spPr>
    <a:solidFill>
      <a:srgbClr val="F8F8F8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142875</xdr:colOff>
      <xdr:row>1</xdr:row>
      <xdr:rowOff>180975</xdr:rowOff>
    </xdr:from>
    <xdr:ext cx="3171825" cy="22002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142875</xdr:colOff>
      <xdr:row>2</xdr:row>
      <xdr:rowOff>57150</xdr:rowOff>
    </xdr:from>
    <xdr:ext cx="457200" cy="504825"/>
    <xdr:grpSp>
      <xdr:nvGrpSpPr>
        <xdr:cNvPr id="2" name="Shape 2"/>
        <xdr:cNvGrpSpPr/>
      </xdr:nvGrpSpPr>
      <xdr:grpSpPr>
        <a:xfrm>
          <a:off x="5117400" y="3527588"/>
          <a:ext cx="457200" cy="504825"/>
          <a:chOff x="5117400" y="3527588"/>
          <a:chExt cx="457200" cy="504825"/>
        </a:xfrm>
      </xdr:grpSpPr>
      <xdr:grpSp>
        <xdr:nvGrpSpPr>
          <xdr:cNvPr id="3" name="Shape 3"/>
          <xdr:cNvGrpSpPr/>
        </xdr:nvGrpSpPr>
        <xdr:grpSpPr>
          <a:xfrm>
            <a:off x="5117400" y="3527588"/>
            <a:ext cx="457200" cy="504825"/>
            <a:chOff x="0" y="0"/>
            <a:chExt cx="1901825" cy="211074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901825" cy="21107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27710" y="0"/>
              <a:ext cx="1174115" cy="1563370"/>
            </a:xfrm>
            <a:custGeom>
              <a:rect b="b" l="l" r="r" t="t"/>
              <a:pathLst>
                <a:path extrusionOk="0" h="417" w="313">
                  <a:moveTo>
                    <a:pt x="104" y="417"/>
                  </a:moveTo>
                  <a:cubicBezTo>
                    <a:pt x="68" y="417"/>
                    <a:pt x="31" y="407"/>
                    <a:pt x="0" y="389"/>
                  </a:cubicBezTo>
                  <a:cubicBezTo>
                    <a:pt x="40" y="319"/>
                    <a:pt x="40" y="319"/>
                    <a:pt x="40" y="319"/>
                  </a:cubicBezTo>
                  <a:cubicBezTo>
                    <a:pt x="60" y="331"/>
                    <a:pt x="82" y="337"/>
                    <a:pt x="104" y="337"/>
                  </a:cubicBezTo>
                  <a:cubicBezTo>
                    <a:pt x="175" y="337"/>
                    <a:pt x="232" y="279"/>
                    <a:pt x="232" y="209"/>
                  </a:cubicBezTo>
                  <a:cubicBezTo>
                    <a:pt x="232" y="138"/>
                    <a:pt x="175" y="80"/>
                    <a:pt x="104" y="80"/>
                  </a:cubicBezTo>
                  <a:cubicBezTo>
                    <a:pt x="82" y="80"/>
                    <a:pt x="60" y="86"/>
                    <a:pt x="40" y="98"/>
                  </a:cubicBezTo>
                  <a:cubicBezTo>
                    <a:pt x="0" y="28"/>
                    <a:pt x="0" y="28"/>
                    <a:pt x="0" y="28"/>
                  </a:cubicBezTo>
                  <a:cubicBezTo>
                    <a:pt x="31" y="10"/>
                    <a:pt x="68" y="0"/>
                    <a:pt x="104" y="0"/>
                  </a:cubicBezTo>
                  <a:cubicBezTo>
                    <a:pt x="219" y="0"/>
                    <a:pt x="313" y="94"/>
                    <a:pt x="313" y="209"/>
                  </a:cubicBezTo>
                  <a:cubicBezTo>
                    <a:pt x="313" y="324"/>
                    <a:pt x="219" y="417"/>
                    <a:pt x="104" y="417"/>
                  </a:cubicBezTo>
                  <a:close/>
                </a:path>
              </a:pathLst>
            </a:custGeom>
            <a:solidFill>
              <a:srgbClr val="59595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483870" y="1012190"/>
              <a:ext cx="637540" cy="633730"/>
            </a:xfrm>
            <a:prstGeom prst="ellipse">
              <a:avLst/>
            </a:prstGeom>
            <a:solidFill>
              <a:srgbClr val="59595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0" y="547370"/>
              <a:ext cx="1384300" cy="1563370"/>
            </a:xfrm>
            <a:custGeom>
              <a:rect b="b" l="l" r="r" t="t"/>
              <a:pathLst>
                <a:path extrusionOk="0" h="417" w="369">
                  <a:moveTo>
                    <a:pt x="209" y="417"/>
                  </a:moveTo>
                  <a:cubicBezTo>
                    <a:pt x="94" y="417"/>
                    <a:pt x="0" y="323"/>
                    <a:pt x="0" y="208"/>
                  </a:cubicBezTo>
                  <a:cubicBezTo>
                    <a:pt x="0" y="93"/>
                    <a:pt x="94" y="0"/>
                    <a:pt x="209" y="0"/>
                  </a:cubicBezTo>
                  <a:cubicBezTo>
                    <a:pt x="271" y="0"/>
                    <a:pt x="329" y="28"/>
                    <a:pt x="369" y="76"/>
                  </a:cubicBezTo>
                  <a:cubicBezTo>
                    <a:pt x="307" y="127"/>
                    <a:pt x="307" y="127"/>
                    <a:pt x="307" y="127"/>
                  </a:cubicBezTo>
                  <a:cubicBezTo>
                    <a:pt x="283" y="97"/>
                    <a:pt x="247" y="80"/>
                    <a:pt x="209" y="80"/>
                  </a:cubicBezTo>
                  <a:cubicBezTo>
                    <a:pt x="138" y="80"/>
                    <a:pt x="81" y="138"/>
                    <a:pt x="81" y="208"/>
                  </a:cubicBezTo>
                  <a:cubicBezTo>
                    <a:pt x="81" y="279"/>
                    <a:pt x="138" y="336"/>
                    <a:pt x="209" y="336"/>
                  </a:cubicBezTo>
                  <a:cubicBezTo>
                    <a:pt x="244" y="336"/>
                    <a:pt x="277" y="322"/>
                    <a:pt x="302" y="296"/>
                  </a:cubicBezTo>
                  <a:cubicBezTo>
                    <a:pt x="360" y="351"/>
                    <a:pt x="360" y="351"/>
                    <a:pt x="360" y="351"/>
                  </a:cubicBezTo>
                  <a:cubicBezTo>
                    <a:pt x="321" y="393"/>
                    <a:pt x="266" y="417"/>
                    <a:pt x="209" y="417"/>
                  </a:cubicBez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1.0"/>
    <col customWidth="1" min="3" max="4" width="11.29"/>
    <col customWidth="1" min="5" max="5" width="17.71"/>
    <col customWidth="1" min="6" max="6" width="17.86"/>
    <col customWidth="1" min="7" max="7" width="18.71"/>
    <col customWidth="1" min="8" max="8" width="14.71"/>
    <col customWidth="1" min="9" max="26" width="8.71"/>
  </cols>
  <sheetData>
    <row r="1" ht="34.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3" t="s">
        <v>1</v>
      </c>
      <c r="B5" s="2"/>
      <c r="C5" s="4" t="s">
        <v>2</v>
      </c>
      <c r="D5" s="4"/>
      <c r="E5" s="5">
        <v>230000.0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3" t="s">
        <v>3</v>
      </c>
      <c r="B6" s="2"/>
      <c r="C6" s="4" t="s">
        <v>4</v>
      </c>
      <c r="D6" s="4"/>
      <c r="E6" s="5">
        <f>H35</f>
        <v>263298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3" t="s">
        <v>5</v>
      </c>
      <c r="B7" s="2"/>
      <c r="C7" s="4" t="s">
        <v>6</v>
      </c>
      <c r="D7" s="4"/>
      <c r="E7" s="5">
        <f>E6-E5</f>
        <v>33298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"/>
      <c r="B11" s="6"/>
      <c r="C11" s="6"/>
      <c r="D11" s="6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7" t="s">
        <v>7</v>
      </c>
      <c r="B12" s="8" t="s">
        <v>8</v>
      </c>
      <c r="C12" s="8" t="s">
        <v>9</v>
      </c>
      <c r="D12" s="8" t="s">
        <v>10</v>
      </c>
      <c r="E12" s="9" t="s">
        <v>11</v>
      </c>
      <c r="F12" s="10"/>
      <c r="G12" s="10"/>
      <c r="H12" s="8" t="s">
        <v>12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10"/>
      <c r="B13" s="10"/>
      <c r="C13" s="10"/>
      <c r="D13" s="10"/>
      <c r="E13" s="9" t="s">
        <v>13</v>
      </c>
      <c r="F13" s="9" t="s">
        <v>14</v>
      </c>
      <c r="G13" s="9" t="s">
        <v>15</v>
      </c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11" t="s">
        <v>16</v>
      </c>
      <c r="B14" s="12"/>
      <c r="C14" s="12"/>
      <c r="D14" s="13"/>
      <c r="E14" s="13"/>
      <c r="F14" s="13"/>
      <c r="G14" s="13"/>
      <c r="H14" s="1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3" t="s">
        <v>17</v>
      </c>
      <c r="B15" s="14">
        <v>1.0</v>
      </c>
      <c r="C15" s="14" t="s">
        <v>18</v>
      </c>
      <c r="D15" s="15">
        <v>8000.0</v>
      </c>
      <c r="E15" s="15">
        <v>40.0</v>
      </c>
      <c r="F15" s="15">
        <v>20.0</v>
      </c>
      <c r="G15" s="15">
        <v>18.0</v>
      </c>
      <c r="H15" s="16">
        <f t="shared" ref="H15:H18" si="1">D15-(E15+F15+G15)</f>
        <v>7922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3" t="s">
        <v>19</v>
      </c>
      <c r="B16" s="14">
        <v>2.0</v>
      </c>
      <c r="C16" s="14" t="s">
        <v>18</v>
      </c>
      <c r="D16" s="15">
        <v>8500.0</v>
      </c>
      <c r="E16" s="15">
        <v>85.0</v>
      </c>
      <c r="F16" s="15">
        <v>40.0</v>
      </c>
      <c r="G16" s="15">
        <v>18.0</v>
      </c>
      <c r="H16" s="16">
        <f t="shared" si="1"/>
        <v>8357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3" t="s">
        <v>20</v>
      </c>
      <c r="B17" s="14">
        <v>4.0</v>
      </c>
      <c r="C17" s="14" t="s">
        <v>18</v>
      </c>
      <c r="D17" s="15">
        <v>12000.0</v>
      </c>
      <c r="E17" s="15">
        <v>85.0</v>
      </c>
      <c r="F17" s="15">
        <v>45.0</v>
      </c>
      <c r="G17" s="15">
        <v>25.0</v>
      </c>
      <c r="H17" s="16">
        <f t="shared" si="1"/>
        <v>11845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7" t="s">
        <v>21</v>
      </c>
      <c r="B18" s="12">
        <v>3.0</v>
      </c>
      <c r="C18" s="12" t="s">
        <v>18</v>
      </c>
      <c r="D18" s="13">
        <v>6000.0</v>
      </c>
      <c r="E18" s="13">
        <v>72.0</v>
      </c>
      <c r="F18" s="13">
        <v>38.0</v>
      </c>
      <c r="G18" s="13">
        <v>20.0</v>
      </c>
      <c r="H18" s="18">
        <f t="shared" si="1"/>
        <v>5870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1" t="s">
        <v>22</v>
      </c>
      <c r="B19" s="12"/>
      <c r="C19" s="12"/>
      <c r="D19" s="13"/>
      <c r="E19" s="13"/>
      <c r="F19" s="13"/>
      <c r="G19" s="13"/>
      <c r="H19" s="1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3" t="s">
        <v>23</v>
      </c>
      <c r="B20" s="14">
        <v>1.0</v>
      </c>
      <c r="C20" s="14" t="s">
        <v>18</v>
      </c>
      <c r="D20" s="15">
        <v>4200.0</v>
      </c>
      <c r="E20" s="15">
        <v>40.0</v>
      </c>
      <c r="F20" s="15">
        <v>15.0</v>
      </c>
      <c r="G20" s="15">
        <v>15.0</v>
      </c>
      <c r="H20" s="16">
        <f t="shared" ref="H20:H26" si="2">D20-(E20+F20+G20)</f>
        <v>4130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3" t="s">
        <v>24</v>
      </c>
      <c r="B21" s="14">
        <v>3.0</v>
      </c>
      <c r="C21" s="14" t="s">
        <v>18</v>
      </c>
      <c r="D21" s="15">
        <v>10000.0</v>
      </c>
      <c r="E21" s="15">
        <v>85.0</v>
      </c>
      <c r="F21" s="15">
        <v>40.0</v>
      </c>
      <c r="G21" s="15">
        <v>30.0</v>
      </c>
      <c r="H21" s="16">
        <f t="shared" si="2"/>
        <v>9845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3" t="s">
        <v>25</v>
      </c>
      <c r="B22" s="14">
        <v>1.0</v>
      </c>
      <c r="C22" s="14" t="s">
        <v>18</v>
      </c>
      <c r="D22" s="15">
        <v>3000.0</v>
      </c>
      <c r="E22" s="15">
        <v>85.0</v>
      </c>
      <c r="F22" s="15">
        <v>13.0</v>
      </c>
      <c r="G22" s="15">
        <v>12.0</v>
      </c>
      <c r="H22" s="16">
        <f t="shared" si="2"/>
        <v>2890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3" t="s">
        <v>26</v>
      </c>
      <c r="B23" s="14">
        <v>2.0</v>
      </c>
      <c r="C23" s="14" t="s">
        <v>18</v>
      </c>
      <c r="D23" s="15">
        <v>8000.0</v>
      </c>
      <c r="E23" s="15">
        <v>72.0</v>
      </c>
      <c r="F23" s="15">
        <v>35.0</v>
      </c>
      <c r="G23" s="15">
        <v>20.0</v>
      </c>
      <c r="H23" s="16">
        <f t="shared" si="2"/>
        <v>7873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3" t="s">
        <v>27</v>
      </c>
      <c r="B24" s="14">
        <v>2.0</v>
      </c>
      <c r="C24" s="14" t="s">
        <v>18</v>
      </c>
      <c r="D24" s="15">
        <v>6000.0</v>
      </c>
      <c r="E24" s="15">
        <v>60.0</v>
      </c>
      <c r="F24" s="15">
        <v>25.0</v>
      </c>
      <c r="G24" s="15">
        <v>18.0</v>
      </c>
      <c r="H24" s="16">
        <f t="shared" si="2"/>
        <v>5897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3" t="s">
        <v>28</v>
      </c>
      <c r="B25" s="14">
        <v>1.0</v>
      </c>
      <c r="C25" s="14" t="s">
        <v>18</v>
      </c>
      <c r="D25" s="15">
        <v>4000.0</v>
      </c>
      <c r="E25" s="15">
        <v>45.0</v>
      </c>
      <c r="F25" s="15">
        <v>15.0</v>
      </c>
      <c r="G25" s="15">
        <v>15.0</v>
      </c>
      <c r="H25" s="16">
        <f t="shared" si="2"/>
        <v>3925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7" t="s">
        <v>29</v>
      </c>
      <c r="B26" s="12">
        <v>1.0</v>
      </c>
      <c r="C26" s="12" t="s">
        <v>18</v>
      </c>
      <c r="D26" s="13">
        <v>3800.0</v>
      </c>
      <c r="E26" s="13">
        <v>40.0</v>
      </c>
      <c r="F26" s="13">
        <v>15.0</v>
      </c>
      <c r="G26" s="13">
        <v>15.0</v>
      </c>
      <c r="H26" s="18">
        <f t="shared" si="2"/>
        <v>3730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9" t="s">
        <v>30</v>
      </c>
      <c r="B27" s="20"/>
      <c r="C27" s="20"/>
      <c r="D27" s="21"/>
      <c r="E27" s="21"/>
      <c r="F27" s="21"/>
      <c r="G27" s="21"/>
      <c r="H27" s="2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3" t="s">
        <v>31</v>
      </c>
      <c r="B28" s="14">
        <v>1.0</v>
      </c>
      <c r="C28" s="14" t="s">
        <v>18</v>
      </c>
      <c r="D28" s="22">
        <v>3500.0</v>
      </c>
      <c r="E28" s="22">
        <v>32.0</v>
      </c>
      <c r="F28" s="22">
        <v>13.0</v>
      </c>
      <c r="G28" s="22">
        <v>11.0</v>
      </c>
      <c r="H28" s="23">
        <f t="shared" ref="H28:H34" si="3">D28-(E28+F28+G28)</f>
        <v>3444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3" t="s">
        <v>32</v>
      </c>
      <c r="B29" s="14">
        <v>1.0</v>
      </c>
      <c r="C29" s="14" t="s">
        <v>18</v>
      </c>
      <c r="D29" s="22">
        <v>2800.0</v>
      </c>
      <c r="E29" s="22">
        <v>25.0</v>
      </c>
      <c r="F29" s="22">
        <v>12.0</v>
      </c>
      <c r="G29" s="22">
        <v>10.0</v>
      </c>
      <c r="H29" s="23">
        <f t="shared" si="3"/>
        <v>2753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3" t="s">
        <v>33</v>
      </c>
      <c r="B30" s="14">
        <v>1.0</v>
      </c>
      <c r="C30" s="14" t="s">
        <v>18</v>
      </c>
      <c r="D30" s="22">
        <v>3000.0</v>
      </c>
      <c r="E30" s="22">
        <v>30.0</v>
      </c>
      <c r="F30" s="22">
        <v>12.0</v>
      </c>
      <c r="G30" s="22">
        <v>10.0</v>
      </c>
      <c r="H30" s="23">
        <f t="shared" si="3"/>
        <v>2948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3" t="s">
        <v>34</v>
      </c>
      <c r="B31" s="14">
        <v>1.0</v>
      </c>
      <c r="C31" s="14" t="s">
        <v>18</v>
      </c>
      <c r="D31" s="22">
        <v>3800.0</v>
      </c>
      <c r="E31" s="22">
        <v>35.0</v>
      </c>
      <c r="F31" s="22">
        <v>15.0</v>
      </c>
      <c r="G31" s="22">
        <v>12.0</v>
      </c>
      <c r="H31" s="23">
        <f t="shared" si="3"/>
        <v>3738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7" t="s">
        <v>35</v>
      </c>
      <c r="B32" s="12">
        <v>1.0</v>
      </c>
      <c r="C32" s="12" t="s">
        <v>18</v>
      </c>
      <c r="D32" s="24">
        <v>3500.0</v>
      </c>
      <c r="E32" s="24">
        <v>32.0</v>
      </c>
      <c r="F32" s="24">
        <v>13.0</v>
      </c>
      <c r="G32" s="24">
        <v>11.0</v>
      </c>
      <c r="H32" s="25">
        <f t="shared" si="3"/>
        <v>3444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26" t="s">
        <v>36</v>
      </c>
      <c r="B33" s="20">
        <v>10.0</v>
      </c>
      <c r="C33" s="20" t="s">
        <v>18</v>
      </c>
      <c r="D33" s="27">
        <v>25000.0</v>
      </c>
      <c r="E33" s="27">
        <v>80.0</v>
      </c>
      <c r="F33" s="27">
        <v>20.0</v>
      </c>
      <c r="G33" s="27">
        <v>18.0</v>
      </c>
      <c r="H33" s="28">
        <f t="shared" si="3"/>
        <v>24882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29" t="s">
        <v>37</v>
      </c>
      <c r="B34" s="12">
        <v>150.0</v>
      </c>
      <c r="C34" s="12" t="s">
        <v>18</v>
      </c>
      <c r="D34" s="24">
        <v>150000.0</v>
      </c>
      <c r="E34" s="24">
        <v>100.0</v>
      </c>
      <c r="F34" s="24">
        <v>50.0</v>
      </c>
      <c r="G34" s="24">
        <v>45.0</v>
      </c>
      <c r="H34" s="25">
        <f t="shared" si="3"/>
        <v>149805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0.0" customHeight="1">
      <c r="A35" s="30" t="s">
        <v>38</v>
      </c>
      <c r="B35" s="31">
        <f>SUM(B15:B34)</f>
        <v>186</v>
      </c>
      <c r="C35" s="31" t="s">
        <v>18</v>
      </c>
      <c r="D35" s="32">
        <f t="shared" ref="D35:H35" si="4">SUM(D15:D34)</f>
        <v>265100</v>
      </c>
      <c r="E35" s="32">
        <f t="shared" si="4"/>
        <v>1043</v>
      </c>
      <c r="F35" s="32">
        <f t="shared" si="4"/>
        <v>436</v>
      </c>
      <c r="G35" s="32">
        <f t="shared" si="4"/>
        <v>323</v>
      </c>
      <c r="H35" s="32">
        <f t="shared" si="4"/>
        <v>263298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H1"/>
    <mergeCell ref="A12:A13"/>
    <mergeCell ref="B12:B13"/>
    <mergeCell ref="C12:C13"/>
    <mergeCell ref="D12:D13"/>
    <mergeCell ref="E12:G12"/>
    <mergeCell ref="H12:H13"/>
  </mergeCells>
  <printOptions/>
  <pageMargins bottom="0.75" footer="0.0" header="0.0" left="0.7" right="0.7" top="0.75"/>
  <pageSetup orientation="landscape"/>
  <drawing r:id="rId1"/>
</worksheet>
</file>