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<sst xmlns="http://schemas.openxmlformats.org/spreadsheetml/2006/main" count="106" uniqueCount="88">
  <si>
    <t>Annual IT Budget</t>
  </si>
  <si>
    <t>[Company Name]</t>
  </si>
  <si>
    <t>[Address]</t>
  </si>
  <si>
    <t>[Phone Number]</t>
  </si>
  <si>
    <t>[Email Address]</t>
  </si>
  <si>
    <t>Total Budget</t>
  </si>
  <si>
    <t>Budget Year</t>
  </si>
  <si>
    <t>Total Revenue:</t>
  </si>
  <si>
    <t>Total Expenses:</t>
  </si>
  <si>
    <t>Budget Prepared By</t>
  </si>
  <si>
    <t>Total Savings:</t>
  </si>
  <si>
    <t>Henry</t>
  </si>
  <si>
    <t>Revenue</t>
  </si>
  <si>
    <t>Budget</t>
  </si>
  <si>
    <t>Actual</t>
  </si>
  <si>
    <t>Varience</t>
  </si>
  <si>
    <t>DEPARTMENT REVENUE</t>
  </si>
  <si>
    <t>Fees IT Charges for Services Performed</t>
  </si>
  <si>
    <t>Proceeds from Sales of Assets</t>
  </si>
  <si>
    <t>Other</t>
  </si>
  <si>
    <t>Total Department Revenue</t>
  </si>
  <si>
    <t>Department Expenses</t>
  </si>
  <si>
    <t>PERSONNEL EXPENSES</t>
  </si>
  <si>
    <t>Consultants</t>
  </si>
  <si>
    <t>Automobile Expense</t>
  </si>
  <si>
    <t>Travel (e.g. Plane Tickets)</t>
  </si>
  <si>
    <t>Accomodation (e.g. Hotels)</t>
  </si>
  <si>
    <t>Meals</t>
  </si>
  <si>
    <t>Total Personnel Expenses</t>
  </si>
  <si>
    <t>TRAINING EXPENSES</t>
  </si>
  <si>
    <t>Class 1</t>
  </si>
  <si>
    <t>Class 2</t>
  </si>
  <si>
    <t>Program 1</t>
  </si>
  <si>
    <t>Book 1</t>
  </si>
  <si>
    <t>Total Training Expenses</t>
  </si>
  <si>
    <t>OFFICE SUPPLIES</t>
  </si>
  <si>
    <t>General Supplies</t>
  </si>
  <si>
    <t>Media Costs (CDs, Backup Tapes, etc.)</t>
  </si>
  <si>
    <t>Publications / Memberships</t>
  </si>
  <si>
    <t>Network Printer (Laser)</t>
  </si>
  <si>
    <t>Desktop Printer (Ink)</t>
  </si>
  <si>
    <t>Total Office Supplies</t>
  </si>
  <si>
    <t>TELECOMMUNICATIONS</t>
  </si>
  <si>
    <t>Local Telephone</t>
  </si>
  <si>
    <t>Location 1</t>
  </si>
  <si>
    <t>Location 2</t>
  </si>
  <si>
    <t>Location 3</t>
  </si>
  <si>
    <t>Long Distance</t>
  </si>
  <si>
    <t>Mobile Phones / Data</t>
  </si>
  <si>
    <t>PRI Phone Access</t>
  </si>
  <si>
    <t>Internet Access</t>
  </si>
  <si>
    <t xml:space="preserve">Total Telecommunications </t>
  </si>
  <si>
    <t>EQUIPMENT EXPENSES</t>
  </si>
  <si>
    <t>Server</t>
  </si>
  <si>
    <t>Switch</t>
  </si>
  <si>
    <t>Monitors</t>
  </si>
  <si>
    <t>Workstations</t>
  </si>
  <si>
    <t>New iPhone / iPad Requirements or Replacements</t>
  </si>
  <si>
    <t>Other Equipment Expenses</t>
  </si>
  <si>
    <t>Total Equipment Expenses</t>
  </si>
  <si>
    <t>PERIPHERAL EXPENSES</t>
  </si>
  <si>
    <t>Hard Drives</t>
  </si>
  <si>
    <t>Keyboards</t>
  </si>
  <si>
    <t>Mice</t>
  </si>
  <si>
    <t>Total Peripheral Expenses</t>
  </si>
  <si>
    <t>SOFTWARE EXPENSES</t>
  </si>
  <si>
    <t>App 1</t>
  </si>
  <si>
    <t>App 2</t>
  </si>
  <si>
    <t>Compliance</t>
  </si>
  <si>
    <t>App 3</t>
  </si>
  <si>
    <t>App 4</t>
  </si>
  <si>
    <t>App 5</t>
  </si>
  <si>
    <t>Other Software</t>
  </si>
  <si>
    <t>Total Software Expenses</t>
  </si>
  <si>
    <t>MAINTENANCE &amp; SUPPORT CONTRACTS</t>
  </si>
  <si>
    <t>Vendor 1</t>
  </si>
  <si>
    <t>Vendor 2</t>
  </si>
  <si>
    <t>Vendor 3</t>
  </si>
  <si>
    <t>Copier Maintenance</t>
  </si>
  <si>
    <t>Security Cameras</t>
  </si>
  <si>
    <t>Total Maintenance &amp; Support  Contracts</t>
  </si>
  <si>
    <t>ONLINE SERVICES</t>
  </si>
  <si>
    <t xml:space="preserve">Web Hosting </t>
  </si>
  <si>
    <t>Backup Services</t>
  </si>
  <si>
    <t>Disaster Recovery</t>
  </si>
  <si>
    <t>Marketing</t>
  </si>
  <si>
    <t xml:space="preserve">File Sharing </t>
  </si>
  <si>
    <t>Online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</si>
</sst>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9">
    <font>
      <sz val="11.0"/>
      <color rgb="FF000000"/>
      <name val="Calibri"/>
    </font>
    <font>
      <sz val="11.0"/>
      <color rgb="FF111111"/>
      <name val="Calibri"/>
    </font>
    <font>
      <b/>
      <sz val="24.0"/>
      <color rgb="FFFFFFFF"/>
      <name val="Century"/>
    </font>
    <font/>
    <font>
      <b/>
      <sz val="11.0"/>
      <color rgb="FF111111"/>
      <name val="Calibri"/>
    </font>
    <font>
      <sz val="10.0"/>
      <color rgb="FF111111"/>
      <name val="Calibri"/>
    </font>
    <font>
      <b/>
      <sz val="12.0"/>
      <color rgb="FF111111"/>
      <name val="Overlock"/>
    </font>
    <font>
      <b/>
      <sz val="11.0"/>
      <color rgb="FF366092"/>
      <name val="Calibri"/>
    </font>
    <font>
      <b/>
      <sz val="10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ECF1F8"/>
        <bgColor rgb="FFECF1F8"/>
      </patternFill>
    </fill>
  </fills>
  <borders count="8">
    <border/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366092"/>
      </top>
      <bottom style="thin">
        <color rgb="FF366092"/>
      </bottom>
    </border>
    <border>
      <top style="medium">
        <color rgb="FF366092"/>
      </top>
      <bottom style="medium">
        <color rgb="FF366092"/>
      </bottom>
    </border>
    <border>
      <left/>
      <right/>
      <top/>
      <bottom/>
    </border>
    <border>
      <bottom style="medium">
        <color rgb="FF366092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/>
    </xf>
    <xf borderId="0" fillId="0" fontId="4" numFmtId="0" xfId="0" applyAlignment="1" applyFont="1">
      <alignment horizontal="right" vertical="center"/>
    </xf>
    <xf borderId="0" fillId="0" fontId="5" numFmtId="0" xfId="0" applyAlignment="1" applyFont="1">
      <alignment horizontal="right" vertical="center"/>
    </xf>
    <xf borderId="0" fillId="0" fontId="5" numFmtId="0" xfId="0" applyAlignment="1" applyFont="1">
      <alignment horizontal="left" vertical="center"/>
    </xf>
    <xf borderId="0" fillId="0" fontId="6" numFmtId="14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164" xfId="0" applyAlignment="1" applyFont="1" applyNumberFormat="1">
      <alignment horizontal="left" vertical="center"/>
    </xf>
    <xf borderId="1" fillId="3" fontId="6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left" vertical="center"/>
    </xf>
    <xf borderId="4" fillId="3" fontId="4" numFmtId="164" xfId="0" applyAlignment="1" applyBorder="1" applyFont="1" applyNumberFormat="1">
      <alignment horizontal="left" vertical="center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vertical="center"/>
    </xf>
    <xf borderId="5" fillId="0" fontId="7" numFmtId="0" xfId="0" applyAlignment="1" applyBorder="1" applyFont="1">
      <alignment horizontal="center" shrinkToFit="0" vertical="center" wrapText="1"/>
    </xf>
    <xf borderId="6" fillId="3" fontId="8" numFmtId="0" xfId="0" applyAlignment="1" applyBorder="1" applyFont="1">
      <alignment horizontal="left" vertical="center"/>
    </xf>
    <xf borderId="6" fillId="3" fontId="4" numFmtId="0" xfId="0" applyAlignment="1" applyBorder="1" applyFont="1">
      <alignment horizontal="center" shrinkToFit="0" vertical="center" wrapText="1"/>
    </xf>
    <xf borderId="0" fillId="0" fontId="5" numFmtId="164" xfId="0" applyAlignment="1" applyFont="1" applyNumberFormat="1">
      <alignment horizontal="center" vertical="center"/>
    </xf>
    <xf borderId="7" fillId="0" fontId="8" numFmtId="0" xfId="0" applyAlignment="1" applyBorder="1" applyFont="1">
      <alignment horizontal="left" vertical="center"/>
    </xf>
    <xf borderId="7" fillId="0" fontId="8" numFmtId="164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left" vertical="center"/>
    </xf>
    <xf borderId="6" fillId="3" fontId="5" numFmtId="164" xfId="0" applyAlignment="1" applyBorder="1" applyFont="1" applyNumberFormat="1">
      <alignment horizontal="center" vertical="center"/>
    </xf>
    <xf borderId="6" fillId="3" fontId="5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0" fillId="0" fontId="1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3B618E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Sheet1!$B$10:$B$12</c:f>
            </c:strRef>
          </c:cat>
          <c:val>
            <c:numRef>
              <c:f>Sheet1!$C$10:$C$12</c:f>
            </c:numRef>
          </c:val>
        </c:ser>
        <c:axId val="1232734061"/>
        <c:axId val="119103270"/>
      </c:barChart>
      <c:catAx>
        <c:axId val="1232734061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19103270"/>
      </c:catAx>
      <c:valAx>
        <c:axId val="119103270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32734061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19050</xdr:rowOff>
    </xdr:from>
    <xdr:ext cx="3781425" cy="11811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161925</xdr:colOff>
      <xdr:row>3</xdr:row>
      <xdr:rowOff>123825</xdr:rowOff>
    </xdr:from>
    <xdr:ext cx="638175" cy="733425"/>
    <xdr:grpSp>
      <xdr:nvGrpSpPr>
        <xdr:cNvPr id="2" name="Shape 2"/>
        <xdr:cNvGrpSpPr/>
      </xdr:nvGrpSpPr>
      <xdr:grpSpPr>
        <a:xfrm>
          <a:off x="5026913" y="3413288"/>
          <a:ext cx="638175" cy="733425"/>
          <a:chOff x="5026913" y="3413288"/>
          <a:chExt cx="638175" cy="733425"/>
        </a:xfrm>
      </xdr:grpSpPr>
      <xdr:grpSp>
        <xdr:nvGrpSpPr>
          <xdr:cNvPr id="3" name="Shape 3"/>
          <xdr:cNvGrpSpPr/>
        </xdr:nvGrpSpPr>
        <xdr:grpSpPr>
          <a:xfrm>
            <a:off x="5026913" y="3413288"/>
            <a:ext cx="638175" cy="733425"/>
            <a:chOff x="675" y="141"/>
            <a:chExt cx="116" cy="133"/>
          </a:xfrm>
        </xdr:grpSpPr>
        <xdr:sp>
          <xdr:nvSpPr>
            <xdr:cNvPr id="4" name="Shape 4"/>
            <xdr:cNvSpPr/>
          </xdr:nvSpPr>
          <xdr:spPr>
            <a:xfrm>
              <a:off x="675" y="141"/>
              <a:ext cx="100" cy="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675" y="141"/>
              <a:ext cx="116" cy="100"/>
            </a:xfrm>
            <a:custGeom>
              <a:rect b="b" l="l" r="r" t="t"/>
              <a:pathLst>
                <a:path extrusionOk="0" h="100" w="116">
                  <a:moveTo>
                    <a:pt x="116" y="100"/>
                  </a:moveTo>
                  <a:lnTo>
                    <a:pt x="116" y="90"/>
                  </a:lnTo>
                  <a:lnTo>
                    <a:pt x="107" y="95"/>
                  </a:lnTo>
                  <a:lnTo>
                    <a:pt x="116" y="100"/>
                  </a:lnTo>
                  <a:lnTo>
                    <a:pt x="116" y="100"/>
                  </a:lnTo>
                  <a:close/>
                  <a:moveTo>
                    <a:pt x="107" y="28"/>
                  </a:moveTo>
                  <a:lnTo>
                    <a:pt x="87" y="16"/>
                  </a:lnTo>
                  <a:lnTo>
                    <a:pt x="58" y="0"/>
                  </a:lnTo>
                  <a:lnTo>
                    <a:pt x="29" y="16"/>
                  </a:lnTo>
                  <a:lnTo>
                    <a:pt x="9" y="28"/>
                  </a:lnTo>
                  <a:lnTo>
                    <a:pt x="38" y="44"/>
                  </a:lnTo>
                  <a:lnTo>
                    <a:pt x="43" y="41"/>
                  </a:lnTo>
                  <a:lnTo>
                    <a:pt x="58" y="33"/>
                  </a:lnTo>
                  <a:lnTo>
                    <a:pt x="73" y="41"/>
                  </a:lnTo>
                  <a:lnTo>
                    <a:pt x="78" y="45"/>
                  </a:lnTo>
                  <a:lnTo>
                    <a:pt x="87" y="40"/>
                  </a:lnTo>
                  <a:lnTo>
                    <a:pt x="107" y="28"/>
                  </a:lnTo>
                  <a:lnTo>
                    <a:pt x="107" y="28"/>
                  </a:lnTo>
                  <a:close/>
                  <a:moveTo>
                    <a:pt x="0" y="90"/>
                  </a:moveTo>
                  <a:lnTo>
                    <a:pt x="0" y="100"/>
                  </a:lnTo>
                  <a:lnTo>
                    <a:pt x="9" y="95"/>
                  </a:lnTo>
                  <a:lnTo>
                    <a:pt x="0" y="90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</xdr:sp>
        <xdr:sp>
          <xdr:nvSpPr>
            <xdr:cNvPr id="6" name="Shape 6"/>
            <xdr:cNvSpPr/>
          </xdr:nvSpPr>
          <xdr:spPr>
            <a:xfrm>
              <a:off x="675" y="173"/>
              <a:ext cx="116" cy="101"/>
            </a:xfrm>
            <a:custGeom>
              <a:rect b="b" l="l" r="r" t="t"/>
              <a:pathLst>
                <a:path extrusionOk="0" h="101" w="116">
                  <a:moveTo>
                    <a:pt x="116" y="0"/>
                  </a:moveTo>
                  <a:lnTo>
                    <a:pt x="116" y="34"/>
                  </a:lnTo>
                  <a:lnTo>
                    <a:pt x="116" y="67"/>
                  </a:lnTo>
                  <a:lnTo>
                    <a:pt x="87" y="84"/>
                  </a:lnTo>
                  <a:lnTo>
                    <a:pt x="58" y="101"/>
                  </a:lnTo>
                  <a:lnTo>
                    <a:pt x="29" y="84"/>
                  </a:lnTo>
                  <a:lnTo>
                    <a:pt x="0" y="67"/>
                  </a:lnTo>
                  <a:lnTo>
                    <a:pt x="0" y="34"/>
                  </a:lnTo>
                  <a:lnTo>
                    <a:pt x="0" y="0"/>
                  </a:lnTo>
                  <a:lnTo>
                    <a:pt x="29" y="17"/>
                  </a:lnTo>
                  <a:lnTo>
                    <a:pt x="29" y="34"/>
                  </a:lnTo>
                  <a:lnTo>
                    <a:pt x="29" y="42"/>
                  </a:lnTo>
                  <a:lnTo>
                    <a:pt x="29" y="50"/>
                  </a:lnTo>
                  <a:lnTo>
                    <a:pt x="43" y="59"/>
                  </a:lnTo>
                  <a:lnTo>
                    <a:pt x="58" y="67"/>
                  </a:lnTo>
                  <a:lnTo>
                    <a:pt x="73" y="59"/>
                  </a:lnTo>
                  <a:lnTo>
                    <a:pt x="87" y="50"/>
                  </a:lnTo>
                  <a:lnTo>
                    <a:pt x="87" y="42"/>
                  </a:lnTo>
                  <a:lnTo>
                    <a:pt x="87" y="34"/>
                  </a:lnTo>
                  <a:lnTo>
                    <a:pt x="87" y="17"/>
                  </a:lnTo>
                  <a:lnTo>
                    <a:pt x="116" y="0"/>
                  </a:lnTo>
                  <a:close/>
                </a:path>
              </a:pathLst>
            </a:custGeom>
            <a:solidFill>
              <a:srgbClr val="366092"/>
            </a:solidFill>
            <a:ln>
              <a:noFill/>
            </a:ln>
          </xdr:spPr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9.14"/>
    <col customWidth="1" min="2" max="2" width="35.29"/>
    <col customWidth="1" min="3" max="3" width="16.57"/>
    <col customWidth="1" min="4" max="4" width="16.29"/>
    <col customWidth="1" min="5" max="5" width="13.86"/>
    <col customWidth="1" min="6" max="6" width="13.71"/>
    <col customWidth="1" min="7" max="26" width="8.71"/>
  </cols>
  <sheetData>
    <row r="1" ht="36.75" customHeight="1">
      <c r="A1" s="1"/>
      <c r="B1" s="2" t="s">
        <v>0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5"/>
      <c r="E3" s="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1"/>
      <c r="C4" s="1"/>
      <c r="D4" s="5"/>
      <c r="E4" s="7" t="s">
        <v>1</v>
      </c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1"/>
      <c r="C5" s="1"/>
      <c r="D5" s="5"/>
      <c r="E5" s="8" t="s">
        <v>2</v>
      </c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1"/>
      <c r="C6" s="1"/>
      <c r="D6" s="5"/>
      <c r="E6" s="8" t="s">
        <v>3</v>
      </c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1"/>
      <c r="C7" s="1"/>
      <c r="D7" s="5"/>
      <c r="E7" s="8" t="s">
        <v>4</v>
      </c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9"/>
      <c r="C8" s="9"/>
      <c r="D8" s="5"/>
      <c r="E8" s="10"/>
      <c r="F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12" t="s">
        <v>5</v>
      </c>
      <c r="C9" s="13"/>
      <c r="D9" s="5"/>
      <c r="E9" s="5" t="s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14" t="s">
        <v>7</v>
      </c>
      <c r="C10" s="15">
        <f>E19</f>
        <v>365000</v>
      </c>
      <c r="D10" s="11"/>
      <c r="E10" s="16">
        <v>2021.0</v>
      </c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14" t="s">
        <v>8</v>
      </c>
      <c r="C11" s="15">
        <f>E28+E34+E41+E60+E68+E74+E83+E94+E102</f>
        <v>338815</v>
      </c>
      <c r="D11" s="11"/>
      <c r="E11" s="5" t="s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17" t="s">
        <v>10</v>
      </c>
      <c r="C12" s="18">
        <f>C10-C11</f>
        <v>26185</v>
      </c>
      <c r="D12" s="11"/>
      <c r="E12" s="16" t="s">
        <v>11</v>
      </c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19"/>
      <c r="C13" s="19"/>
      <c r="D13" s="5"/>
      <c r="E13" s="5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7.75" customHeight="1">
      <c r="A14" s="1"/>
      <c r="B14" s="20" t="s">
        <v>12</v>
      </c>
      <c r="C14" s="20"/>
      <c r="D14" s="21" t="s">
        <v>13</v>
      </c>
      <c r="E14" s="21" t="s">
        <v>14</v>
      </c>
      <c r="F14" s="21" t="s">
        <v>15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22" t="s">
        <v>16</v>
      </c>
      <c r="C15" s="22"/>
      <c r="D15" s="23"/>
      <c r="E15" s="23"/>
      <c r="F15" s="2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9" t="s">
        <v>17</v>
      </c>
      <c r="C16" s="9"/>
      <c r="D16" s="24">
        <v>200000.0</v>
      </c>
      <c r="E16" s="24">
        <v>250000.0</v>
      </c>
      <c r="F16" s="24">
        <f t="shared" ref="F16:F18" si="1">D16-E16</f>
        <v>-50000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9" t="s">
        <v>18</v>
      </c>
      <c r="C17" s="9"/>
      <c r="D17" s="24">
        <v>15000.0</v>
      </c>
      <c r="E17" s="24">
        <v>15000.0</v>
      </c>
      <c r="F17" s="24">
        <f t="shared" si="1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9" t="s">
        <v>19</v>
      </c>
      <c r="C18" s="9"/>
      <c r="D18" s="24">
        <v>150000.0</v>
      </c>
      <c r="E18" s="24">
        <v>100000.0</v>
      </c>
      <c r="F18" s="24">
        <f t="shared" si="1"/>
        <v>50000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25" t="s">
        <v>20</v>
      </c>
      <c r="C19" s="25"/>
      <c r="D19" s="26">
        <f t="shared" ref="D19:F19" si="2">SUM(D16:D18)</f>
        <v>365000</v>
      </c>
      <c r="E19" s="26">
        <f t="shared" si="2"/>
        <v>365000</v>
      </c>
      <c r="F19" s="26">
        <f t="shared" si="2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9"/>
      <c r="C20" s="9"/>
      <c r="D20" s="24"/>
      <c r="E20" s="24"/>
      <c r="F20" s="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1"/>
      <c r="B21" s="27" t="s">
        <v>21</v>
      </c>
      <c r="C21" s="27"/>
      <c r="D21" s="21" t="s">
        <v>13</v>
      </c>
      <c r="E21" s="21" t="s">
        <v>14</v>
      </c>
      <c r="F21" s="21" t="s">
        <v>15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22" t="s">
        <v>22</v>
      </c>
      <c r="C22" s="22"/>
      <c r="D22" s="28"/>
      <c r="E22" s="28"/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9" t="s">
        <v>23</v>
      </c>
      <c r="C23" s="9"/>
      <c r="D23" s="24">
        <v>5000.0</v>
      </c>
      <c r="E23" s="24">
        <v>5000.0</v>
      </c>
      <c r="F23" s="24">
        <f t="shared" ref="F23:F27" si="3">D23-E23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"/>
      <c r="B24" s="9" t="s">
        <v>24</v>
      </c>
      <c r="C24" s="9"/>
      <c r="D24" s="24">
        <v>3000.0</v>
      </c>
      <c r="E24" s="24">
        <v>3000.0</v>
      </c>
      <c r="F24" s="24">
        <f t="shared" si="3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"/>
      <c r="B25" s="9" t="s">
        <v>25</v>
      </c>
      <c r="C25" s="9"/>
      <c r="D25" s="24">
        <v>3500.0</v>
      </c>
      <c r="E25" s="24">
        <v>3500.0</v>
      </c>
      <c r="F25" s="24">
        <f t="shared" si="3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"/>
      <c r="B26" s="9" t="s">
        <v>26</v>
      </c>
      <c r="C26" s="9"/>
      <c r="D26" s="24">
        <v>1500.0</v>
      </c>
      <c r="E26" s="24">
        <v>2000.0</v>
      </c>
      <c r="F26" s="24">
        <f t="shared" si="3"/>
        <v>-500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B27" s="9" t="s">
        <v>27</v>
      </c>
      <c r="C27" s="9"/>
      <c r="D27" s="24">
        <v>500.0</v>
      </c>
      <c r="E27" s="24">
        <v>550.0</v>
      </c>
      <c r="F27" s="24">
        <f t="shared" si="3"/>
        <v>-50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"/>
      <c r="B28" s="25" t="s">
        <v>28</v>
      </c>
      <c r="C28" s="25"/>
      <c r="D28" s="26">
        <f t="shared" ref="D28:F28" si="4">SUM(D23:D27)</f>
        <v>13500</v>
      </c>
      <c r="E28" s="26">
        <f t="shared" si="4"/>
        <v>14050</v>
      </c>
      <c r="F28" s="26">
        <f t="shared" si="4"/>
        <v>-550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22" t="s">
        <v>29</v>
      </c>
      <c r="C29" s="22"/>
      <c r="D29" s="28"/>
      <c r="E29" s="28"/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"/>
      <c r="B30" s="9" t="s">
        <v>30</v>
      </c>
      <c r="C30" s="9"/>
      <c r="D30" s="24">
        <v>10000.0</v>
      </c>
      <c r="E30" s="24">
        <v>10000.0</v>
      </c>
      <c r="F30" s="24">
        <f t="shared" ref="F30:F33" si="5">D30-E30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1"/>
      <c r="B31" s="9" t="s">
        <v>31</v>
      </c>
      <c r="C31" s="9"/>
      <c r="D31" s="24">
        <v>8000.0</v>
      </c>
      <c r="E31" s="24">
        <v>8000.0</v>
      </c>
      <c r="F31" s="24">
        <f t="shared" si="5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9" t="s">
        <v>32</v>
      </c>
      <c r="C32" s="9"/>
      <c r="D32" s="24">
        <v>5000.0</v>
      </c>
      <c r="E32" s="24">
        <v>5000.0</v>
      </c>
      <c r="F32" s="24">
        <f t="shared" si="5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9" t="s">
        <v>33</v>
      </c>
      <c r="C33" s="9"/>
      <c r="D33" s="24">
        <v>2000.0</v>
      </c>
      <c r="E33" s="24">
        <v>2500.0</v>
      </c>
      <c r="F33" s="24">
        <f t="shared" si="5"/>
        <v>-500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25" t="s">
        <v>34</v>
      </c>
      <c r="C34" s="25"/>
      <c r="D34" s="26">
        <f t="shared" ref="D34:F34" si="6">SUM(D29:D33)</f>
        <v>25000</v>
      </c>
      <c r="E34" s="26">
        <f t="shared" si="6"/>
        <v>25500</v>
      </c>
      <c r="F34" s="26">
        <f t="shared" si="6"/>
        <v>-500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22" t="s">
        <v>35</v>
      </c>
      <c r="C35" s="22"/>
      <c r="D35" s="28"/>
      <c r="E35" s="28"/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9" t="s">
        <v>36</v>
      </c>
      <c r="C36" s="9"/>
      <c r="D36" s="24">
        <v>500.0</v>
      </c>
      <c r="E36" s="24">
        <v>500.0</v>
      </c>
      <c r="F36" s="24">
        <f t="shared" ref="F36:F40" si="7">D36-E36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9" t="s">
        <v>37</v>
      </c>
      <c r="C37" s="9"/>
      <c r="D37" s="24">
        <v>200.0</v>
      </c>
      <c r="E37" s="24">
        <v>250.0</v>
      </c>
      <c r="F37" s="24">
        <f t="shared" si="7"/>
        <v>-50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9" t="s">
        <v>38</v>
      </c>
      <c r="C38" s="9"/>
      <c r="D38" s="24">
        <v>900.0</v>
      </c>
      <c r="E38" s="24">
        <v>950.0</v>
      </c>
      <c r="F38" s="24">
        <f t="shared" si="7"/>
        <v>-50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9" t="s">
        <v>39</v>
      </c>
      <c r="C39" s="9"/>
      <c r="D39" s="24">
        <v>1000.0</v>
      </c>
      <c r="E39" s="24">
        <v>1000.0</v>
      </c>
      <c r="F39" s="24">
        <f t="shared" si="7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9" t="s">
        <v>40</v>
      </c>
      <c r="C40" s="9"/>
      <c r="D40" s="24">
        <v>1000.0</v>
      </c>
      <c r="E40" s="24">
        <v>1000.0</v>
      </c>
      <c r="F40" s="24">
        <f t="shared" si="7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25" t="s">
        <v>41</v>
      </c>
      <c r="C41" s="25"/>
      <c r="D41" s="26">
        <f t="shared" ref="D41:F41" si="8">SUM(D36:D40)</f>
        <v>3600</v>
      </c>
      <c r="E41" s="26">
        <f t="shared" si="8"/>
        <v>3700</v>
      </c>
      <c r="F41" s="26">
        <f t="shared" si="8"/>
        <v>-100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22" t="s">
        <v>42</v>
      </c>
      <c r="C42" s="22"/>
      <c r="D42" s="28"/>
      <c r="E42" s="28"/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9" t="s">
        <v>43</v>
      </c>
      <c r="C43" s="9"/>
      <c r="D43" s="24"/>
      <c r="E43" s="24"/>
      <c r="F43" s="2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9" t="s">
        <v>44</v>
      </c>
      <c r="C44" s="9"/>
      <c r="D44" s="24">
        <v>500.0</v>
      </c>
      <c r="E44" s="24">
        <v>510.0</v>
      </c>
      <c r="F44" s="24">
        <f t="shared" ref="F44:F46" si="9">D44-E44</f>
        <v>-10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9" t="s">
        <v>45</v>
      </c>
      <c r="C45" s="9"/>
      <c r="D45" s="24">
        <v>500.0</v>
      </c>
      <c r="E45" s="24">
        <v>500.0</v>
      </c>
      <c r="F45" s="24">
        <f t="shared" si="9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9" t="s">
        <v>46</v>
      </c>
      <c r="C46" s="9"/>
      <c r="D46" s="24">
        <v>550.0</v>
      </c>
      <c r="E46" s="24">
        <v>600.0</v>
      </c>
      <c r="F46" s="24">
        <f t="shared" si="9"/>
        <v>-50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9" t="s">
        <v>47</v>
      </c>
      <c r="C47" s="9"/>
      <c r="D47" s="24"/>
      <c r="E47" s="24"/>
      <c r="F47" s="2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9" t="s">
        <v>44</v>
      </c>
      <c r="C48" s="9"/>
      <c r="D48" s="24">
        <v>750.0</v>
      </c>
      <c r="E48" s="24">
        <v>750.0</v>
      </c>
      <c r="F48" s="24">
        <f t="shared" ref="F48:F51" si="10">D48-E48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9" t="s">
        <v>45</v>
      </c>
      <c r="C49" s="9"/>
      <c r="D49" s="24">
        <v>800.0</v>
      </c>
      <c r="E49" s="24">
        <v>800.0</v>
      </c>
      <c r="F49" s="24">
        <f t="shared" si="1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9" t="s">
        <v>46</v>
      </c>
      <c r="C50" s="9"/>
      <c r="D50" s="24">
        <v>800.0</v>
      </c>
      <c r="E50" s="24">
        <v>775.0</v>
      </c>
      <c r="F50" s="24">
        <f t="shared" si="10"/>
        <v>25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9" t="s">
        <v>48</v>
      </c>
      <c r="C51" s="9"/>
      <c r="D51" s="24">
        <v>500.0</v>
      </c>
      <c r="E51" s="24">
        <v>500.0</v>
      </c>
      <c r="F51" s="24">
        <f t="shared" si="1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9" t="s">
        <v>49</v>
      </c>
      <c r="C52" s="9"/>
      <c r="D52" s="24"/>
      <c r="E52" s="24"/>
      <c r="F52" s="2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9" t="s">
        <v>44</v>
      </c>
      <c r="C53" s="9"/>
      <c r="D53" s="24">
        <v>600.0</v>
      </c>
      <c r="E53" s="24">
        <v>650.0</v>
      </c>
      <c r="F53" s="24">
        <f t="shared" ref="F53:F55" si="11">D53-E53</f>
        <v>-50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9" t="s">
        <v>45</v>
      </c>
      <c r="C54" s="9"/>
      <c r="D54" s="24">
        <v>600.0</v>
      </c>
      <c r="E54" s="24">
        <v>600.0</v>
      </c>
      <c r="F54" s="24">
        <f t="shared" si="11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9" t="s">
        <v>46</v>
      </c>
      <c r="C55" s="9"/>
      <c r="D55" s="24">
        <v>600.0</v>
      </c>
      <c r="E55" s="24">
        <v>600.0</v>
      </c>
      <c r="F55" s="24">
        <f t="shared" si="11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9" t="s">
        <v>50</v>
      </c>
      <c r="C56" s="9"/>
      <c r="D56" s="24"/>
      <c r="E56" s="24"/>
      <c r="F56" s="2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9" t="s">
        <v>44</v>
      </c>
      <c r="C57" s="9"/>
      <c r="D57" s="24">
        <v>900.0</v>
      </c>
      <c r="E57" s="24">
        <v>900.0</v>
      </c>
      <c r="F57" s="24">
        <f t="shared" ref="F57:F59" si="12">D57-E57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9" t="s">
        <v>45</v>
      </c>
      <c r="C58" s="9"/>
      <c r="D58" s="24">
        <v>950.0</v>
      </c>
      <c r="E58" s="24">
        <v>950.0</v>
      </c>
      <c r="F58" s="24">
        <f t="shared" si="12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9" t="s">
        <v>46</v>
      </c>
      <c r="C59" s="9"/>
      <c r="D59" s="24">
        <v>1000.0</v>
      </c>
      <c r="E59" s="24">
        <v>1000.0</v>
      </c>
      <c r="F59" s="24">
        <f t="shared" si="12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25" t="s">
        <v>51</v>
      </c>
      <c r="C60" s="25"/>
      <c r="D60" s="26">
        <f t="shared" ref="D60:F60" si="13">SUM(D44:D46,D48:D50,D51,D53:D55,D57:D59)</f>
        <v>9050</v>
      </c>
      <c r="E60" s="26">
        <f t="shared" si="13"/>
        <v>9135</v>
      </c>
      <c r="F60" s="26">
        <f t="shared" si="13"/>
        <v>-85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22" t="s">
        <v>52</v>
      </c>
      <c r="C61" s="22"/>
      <c r="D61" s="28"/>
      <c r="E61" s="28"/>
      <c r="F61" s="2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9" t="s">
        <v>53</v>
      </c>
      <c r="C62" s="9"/>
      <c r="D62" s="24">
        <v>5000.0</v>
      </c>
      <c r="E62" s="24">
        <v>5000.0</v>
      </c>
      <c r="F62" s="24">
        <f t="shared" ref="F62:F67" si="14">D62-E62</f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9" t="s">
        <v>54</v>
      </c>
      <c r="C63" s="9"/>
      <c r="D63" s="24">
        <v>6000.0</v>
      </c>
      <c r="E63" s="24">
        <v>6500.0</v>
      </c>
      <c r="F63" s="24">
        <f t="shared" si="14"/>
        <v>-500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9" t="s">
        <v>55</v>
      </c>
      <c r="C64" s="9"/>
      <c r="D64" s="24">
        <v>3000.0</v>
      </c>
      <c r="E64" s="24">
        <v>3000.0</v>
      </c>
      <c r="F64" s="24">
        <f t="shared" si="14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9" t="s">
        <v>56</v>
      </c>
      <c r="C65" s="9"/>
      <c r="D65" s="24">
        <v>1500.0</v>
      </c>
      <c r="E65" s="24">
        <v>1500.0</v>
      </c>
      <c r="F65" s="24">
        <f t="shared" si="14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9" t="s">
        <v>57</v>
      </c>
      <c r="C66" s="9"/>
      <c r="D66" s="24">
        <v>8000.0</v>
      </c>
      <c r="E66" s="24">
        <v>8500.0</v>
      </c>
      <c r="F66" s="24">
        <f t="shared" si="14"/>
        <v>-500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9" t="s">
        <v>58</v>
      </c>
      <c r="C67" s="9"/>
      <c r="D67" s="24">
        <v>30000.0</v>
      </c>
      <c r="E67" s="24">
        <v>30000.0</v>
      </c>
      <c r="F67" s="24">
        <f t="shared" si="14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25" t="s">
        <v>59</v>
      </c>
      <c r="C68" s="25"/>
      <c r="D68" s="26">
        <f t="shared" ref="D68:F68" si="15">SUM(D62:D67)</f>
        <v>53500</v>
      </c>
      <c r="E68" s="26">
        <f t="shared" si="15"/>
        <v>54500</v>
      </c>
      <c r="F68" s="26">
        <f t="shared" si="15"/>
        <v>-1000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22" t="s">
        <v>60</v>
      </c>
      <c r="C69" s="22"/>
      <c r="D69" s="28"/>
      <c r="E69" s="28"/>
      <c r="F69" s="2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9" t="s">
        <v>61</v>
      </c>
      <c r="C70" s="9"/>
      <c r="D70" s="24">
        <v>25000.0</v>
      </c>
      <c r="E70" s="24">
        <v>25000.0</v>
      </c>
      <c r="F70" s="24">
        <f t="shared" ref="F70:F73" si="16">D70-E70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9" t="s">
        <v>62</v>
      </c>
      <c r="C71" s="9"/>
      <c r="D71" s="24">
        <v>10000.0</v>
      </c>
      <c r="E71" s="24">
        <v>10500.0</v>
      </c>
      <c r="F71" s="24">
        <f t="shared" si="16"/>
        <v>-500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9" t="s">
        <v>63</v>
      </c>
      <c r="C72" s="9"/>
      <c r="D72" s="24">
        <v>50000.0</v>
      </c>
      <c r="E72" s="24">
        <v>50000.0</v>
      </c>
      <c r="F72" s="24">
        <f t="shared" si="16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1"/>
      <c r="B73" s="9" t="s">
        <v>19</v>
      </c>
      <c r="C73" s="9"/>
      <c r="D73" s="24">
        <v>5000.0</v>
      </c>
      <c r="E73" s="24">
        <v>5000.0</v>
      </c>
      <c r="F73" s="24">
        <f t="shared" si="16"/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"/>
      <c r="B74" s="25" t="s">
        <v>64</v>
      </c>
      <c r="C74" s="25"/>
      <c r="D74" s="26">
        <f t="shared" ref="D74:F74" si="17">SUM(D70:D73)</f>
        <v>90000</v>
      </c>
      <c r="E74" s="26">
        <f t="shared" si="17"/>
        <v>90500</v>
      </c>
      <c r="F74" s="26">
        <f t="shared" si="17"/>
        <v>-500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1"/>
      <c r="B75" s="22" t="s">
        <v>65</v>
      </c>
      <c r="C75" s="22"/>
      <c r="D75" s="29"/>
      <c r="E75" s="29"/>
      <c r="F75" s="2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1"/>
      <c r="B76" s="9" t="s">
        <v>66</v>
      </c>
      <c r="C76" s="9"/>
      <c r="D76" s="24">
        <v>25000.0</v>
      </c>
      <c r="E76" s="24">
        <v>25000.0</v>
      </c>
      <c r="F76" s="24">
        <f t="shared" ref="F76:F82" si="18">D76-E76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1"/>
      <c r="B77" s="9" t="s">
        <v>67</v>
      </c>
      <c r="C77" s="9"/>
      <c r="D77" s="24">
        <v>30000.0</v>
      </c>
      <c r="E77" s="24">
        <v>30050.0</v>
      </c>
      <c r="F77" s="24">
        <f t="shared" si="18"/>
        <v>-50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1"/>
      <c r="B78" s="9" t="s">
        <v>68</v>
      </c>
      <c r="C78" s="9"/>
      <c r="D78" s="24">
        <v>500.0</v>
      </c>
      <c r="E78" s="24">
        <v>500.0</v>
      </c>
      <c r="F78" s="24">
        <f t="shared" si="18"/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1"/>
      <c r="B79" s="9" t="s">
        <v>69</v>
      </c>
      <c r="C79" s="9"/>
      <c r="D79" s="24">
        <v>25000.0</v>
      </c>
      <c r="E79" s="24">
        <v>25000.0</v>
      </c>
      <c r="F79" s="24">
        <f t="shared" si="18"/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1"/>
      <c r="B80" s="9" t="s">
        <v>70</v>
      </c>
      <c r="C80" s="9"/>
      <c r="D80" s="24">
        <v>10000.0</v>
      </c>
      <c r="E80" s="24">
        <v>10000.0</v>
      </c>
      <c r="F80" s="24">
        <f t="shared" si="18"/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1"/>
      <c r="B81" s="9" t="s">
        <v>71</v>
      </c>
      <c r="C81" s="9"/>
      <c r="D81" s="24">
        <v>10000.0</v>
      </c>
      <c r="E81" s="24">
        <v>15000.0</v>
      </c>
      <c r="F81" s="24">
        <f t="shared" si="18"/>
        <v>-5000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1"/>
      <c r="B82" s="9" t="s">
        <v>72</v>
      </c>
      <c r="C82" s="9"/>
      <c r="D82" s="24">
        <v>5000.0</v>
      </c>
      <c r="E82" s="24">
        <v>5000.0</v>
      </c>
      <c r="F82" s="24">
        <f t="shared" si="18"/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1"/>
      <c r="B83" s="25" t="s">
        <v>73</v>
      </c>
      <c r="C83" s="25"/>
      <c r="D83" s="26">
        <f t="shared" ref="D83:F83" si="19">SUM(D76:D82)</f>
        <v>105500</v>
      </c>
      <c r="E83" s="26">
        <f t="shared" si="19"/>
        <v>110550</v>
      </c>
      <c r="F83" s="26">
        <f t="shared" si="19"/>
        <v>-5050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1"/>
      <c r="B84" s="22" t="s">
        <v>74</v>
      </c>
      <c r="C84" s="22"/>
      <c r="D84" s="28"/>
      <c r="E84" s="28"/>
      <c r="F84" s="2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1"/>
      <c r="B85" s="9" t="s">
        <v>75</v>
      </c>
      <c r="C85" s="9"/>
      <c r="D85" s="24">
        <v>500.0</v>
      </c>
      <c r="E85" s="24">
        <v>500.0</v>
      </c>
      <c r="F85" s="24">
        <f t="shared" ref="F85:F93" si="20">D85-E85</f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9.5" customHeight="1">
      <c r="A86" s="1"/>
      <c r="B86" s="9" t="s">
        <v>76</v>
      </c>
      <c r="C86" s="9"/>
      <c r="D86" s="24">
        <v>550.0</v>
      </c>
      <c r="E86" s="24">
        <v>600.0</v>
      </c>
      <c r="F86" s="24">
        <f t="shared" si="20"/>
        <v>-50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9.5" customHeight="1">
      <c r="A87" s="1"/>
      <c r="B87" s="9" t="s">
        <v>77</v>
      </c>
      <c r="C87" s="9"/>
      <c r="D87" s="24">
        <v>500.0</v>
      </c>
      <c r="E87" s="24">
        <v>550.0</v>
      </c>
      <c r="F87" s="24">
        <f t="shared" si="20"/>
        <v>-50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9.5" customHeight="1">
      <c r="A88" s="1"/>
      <c r="B88" s="9" t="s">
        <v>78</v>
      </c>
      <c r="C88" s="9"/>
      <c r="D88" s="24"/>
      <c r="E88" s="24"/>
      <c r="F88" s="24">
        <f t="shared" si="20"/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9.5" customHeight="1">
      <c r="A89" s="1"/>
      <c r="B89" s="9" t="s">
        <v>44</v>
      </c>
      <c r="C89" s="9"/>
      <c r="D89" s="24">
        <v>1500.0</v>
      </c>
      <c r="E89" s="24">
        <v>1500.0</v>
      </c>
      <c r="F89" s="24">
        <f t="shared" si="20"/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9.5" customHeight="1">
      <c r="A90" s="1"/>
      <c r="B90" s="9" t="s">
        <v>45</v>
      </c>
      <c r="C90" s="9"/>
      <c r="D90" s="24">
        <v>1500.0</v>
      </c>
      <c r="E90" s="24">
        <v>1550.0</v>
      </c>
      <c r="F90" s="24">
        <f t="shared" si="20"/>
        <v>-50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1"/>
      <c r="B91" s="9" t="s">
        <v>79</v>
      </c>
      <c r="C91" s="9"/>
      <c r="D91" s="24"/>
      <c r="E91" s="24"/>
      <c r="F91" s="24">
        <f t="shared" si="20"/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9.5" customHeight="1">
      <c r="A92" s="1"/>
      <c r="B92" s="9" t="s">
        <v>44</v>
      </c>
      <c r="C92" s="9"/>
      <c r="D92" s="24">
        <v>1000.0</v>
      </c>
      <c r="E92" s="24">
        <v>1180.0</v>
      </c>
      <c r="F92" s="24">
        <f t="shared" si="20"/>
        <v>-180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1"/>
      <c r="B93" s="9" t="s">
        <v>45</v>
      </c>
      <c r="C93" s="9"/>
      <c r="D93" s="24">
        <v>1000.0</v>
      </c>
      <c r="E93" s="24">
        <v>1000.0</v>
      </c>
      <c r="F93" s="24">
        <f t="shared" si="20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1"/>
      <c r="B94" s="25" t="s">
        <v>80</v>
      </c>
      <c r="C94" s="25"/>
      <c r="D94" s="26">
        <f t="shared" ref="D94:F94" si="21">SUM(D85:D93)</f>
        <v>6550</v>
      </c>
      <c r="E94" s="26">
        <f t="shared" si="21"/>
        <v>6880</v>
      </c>
      <c r="F94" s="26">
        <f t="shared" si="21"/>
        <v>-330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9.5" customHeight="1">
      <c r="A95" s="1"/>
      <c r="B95" s="22" t="s">
        <v>81</v>
      </c>
      <c r="C95" s="22"/>
      <c r="D95" s="28"/>
      <c r="E95" s="28"/>
      <c r="F95" s="2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1"/>
      <c r="B96" s="9" t="s">
        <v>82</v>
      </c>
      <c r="C96" s="9"/>
      <c r="D96" s="24">
        <v>5000.0</v>
      </c>
      <c r="E96" s="24">
        <v>5500.0</v>
      </c>
      <c r="F96" s="24">
        <f t="shared" ref="F96:F101" si="22">D96-E96</f>
        <v>-500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9.5" customHeight="1">
      <c r="A97" s="1"/>
      <c r="B97" s="9" t="s">
        <v>83</v>
      </c>
      <c r="C97" s="9"/>
      <c r="D97" s="24">
        <v>2500.0</v>
      </c>
      <c r="E97" s="24">
        <v>2500.0</v>
      </c>
      <c r="F97" s="24">
        <f t="shared" si="22"/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1"/>
      <c r="B98" s="9" t="s">
        <v>84</v>
      </c>
      <c r="C98" s="9"/>
      <c r="D98" s="24">
        <v>2000.0</v>
      </c>
      <c r="E98" s="24">
        <v>2000.0</v>
      </c>
      <c r="F98" s="24">
        <f t="shared" si="22"/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9.5" customHeight="1">
      <c r="A99" s="1"/>
      <c r="B99" s="9" t="s">
        <v>85</v>
      </c>
      <c r="C99" s="9"/>
      <c r="D99" s="24">
        <v>8000.0</v>
      </c>
      <c r="E99" s="24">
        <v>8000.0</v>
      </c>
      <c r="F99" s="24">
        <f t="shared" si="22"/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9.5" customHeight="1">
      <c r="A100" s="1"/>
      <c r="B100" s="9" t="s">
        <v>86</v>
      </c>
      <c r="C100" s="9"/>
      <c r="D100" s="24">
        <v>3500.0</v>
      </c>
      <c r="E100" s="24">
        <v>3500.0</v>
      </c>
      <c r="F100" s="24">
        <f t="shared" si="22"/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9.5" customHeight="1">
      <c r="A101" s="1"/>
      <c r="B101" s="9" t="s">
        <v>19</v>
      </c>
      <c r="C101" s="9"/>
      <c r="D101" s="24">
        <v>2500.0</v>
      </c>
      <c r="E101" s="24">
        <v>2500.0</v>
      </c>
      <c r="F101" s="24">
        <f t="shared" si="22"/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9.5" customHeight="1">
      <c r="A102" s="1"/>
      <c r="B102" s="25" t="s">
        <v>87</v>
      </c>
      <c r="C102" s="25"/>
      <c r="D102" s="26">
        <f t="shared" ref="D102:F102" si="23">SUM(D96:D101)</f>
        <v>23500</v>
      </c>
      <c r="E102" s="26">
        <f t="shared" si="23"/>
        <v>24000</v>
      </c>
      <c r="F102" s="26">
        <f t="shared" si="23"/>
        <v>-500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30"/>
      <c r="C103" s="30"/>
      <c r="D103" s="5"/>
      <c r="E103" s="5"/>
      <c r="F103" s="3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5"/>
      <c r="E104" s="5"/>
      <c r="F104" s="3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5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5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5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5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5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5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5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5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5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5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5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5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5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5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5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5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5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5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5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5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5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5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5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5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5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5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5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5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5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5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5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5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5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5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5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5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5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5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5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5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5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5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5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5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5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5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5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5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5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5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5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5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5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5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5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5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5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5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5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5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5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5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5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5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5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5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5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5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5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5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5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5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5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5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5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5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5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5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5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5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5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5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5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5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5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5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5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5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5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5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5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5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5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5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5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5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5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5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5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5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5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5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5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5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5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5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5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5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5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5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5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5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5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5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5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5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5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5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5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5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5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5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5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5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5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5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5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5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5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5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5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5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5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5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5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5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5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5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5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5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5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5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5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5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5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5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5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5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5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5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5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5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5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5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5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5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5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5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5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5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5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5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5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5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5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5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5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5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5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5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5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5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5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5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5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5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5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5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5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5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5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5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5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5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5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5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5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5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5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5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5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5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5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5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5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5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5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5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5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5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5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5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5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5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5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5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5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5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5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5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5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5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5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5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5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5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5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5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5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5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5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5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5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5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5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5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5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5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5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5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5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5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5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5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5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5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5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5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5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5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5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5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5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5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5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5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5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5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5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5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5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5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5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5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5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5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5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5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5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5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5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5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5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5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5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5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5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5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5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5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5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5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5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5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5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5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5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5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5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5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5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5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5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5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5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5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5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5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5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5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5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5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5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5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5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5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5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5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5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5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5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5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5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5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5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5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5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5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5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5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5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5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5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5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5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5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5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5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5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5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5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5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5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5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5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5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5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5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5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5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5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5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5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5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5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5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5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5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5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5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5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5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5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5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5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5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5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5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5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5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5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5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5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5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5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5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5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5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5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5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5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5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5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5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5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5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5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5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5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5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5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5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5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5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5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5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5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5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5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5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5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5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5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5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5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5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5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5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5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5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5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5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5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5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5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5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5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5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5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5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5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5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5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5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5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5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5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5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5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5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5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5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5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5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5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5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5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5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5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5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5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5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5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5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5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5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5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5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5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5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5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5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5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5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5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5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5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5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5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5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5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5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5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5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5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5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5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5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5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5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5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5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5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5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5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5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5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5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5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5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5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5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5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5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5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5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5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5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5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5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5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5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5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5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5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5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5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5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5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5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5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5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5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5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5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5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5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5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5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5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5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5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5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5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5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5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5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5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5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5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5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5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5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5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5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5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5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5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5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5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5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5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5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5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5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5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5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5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5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5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5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5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5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5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5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5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5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5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5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5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5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5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5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5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5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5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5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5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5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5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5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5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5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5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5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5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5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5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5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5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5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5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5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5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5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5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5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5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5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5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5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5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5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5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5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5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5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5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5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5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5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5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5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5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5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5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5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5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5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5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5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5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5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5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5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5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5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5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5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5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5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5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5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5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5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5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5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5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5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5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5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5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5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5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5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5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5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5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5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5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5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5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5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5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5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5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5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5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5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5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5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5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5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5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5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5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5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5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5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5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5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5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5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5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5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5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5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5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5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5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5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5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5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5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5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5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5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5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5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5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5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5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5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5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5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5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5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5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5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5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5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5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5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5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5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5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5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5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5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5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5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5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5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5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5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5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5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5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5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5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5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5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5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5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5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5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5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5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5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5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5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5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5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5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5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5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5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5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5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5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5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5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5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5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5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5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5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5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5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5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5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5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5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5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5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5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5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5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5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5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5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5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5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5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5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5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5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5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5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5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5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5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5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5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5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5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5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5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5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5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5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5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5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5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5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5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5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5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5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5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5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5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5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5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5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5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5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5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5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5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5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5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5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5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5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5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5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5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5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5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5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5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5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5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5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5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5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5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5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5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5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5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5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5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5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5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5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5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5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5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5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5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5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5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5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5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5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5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5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5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5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5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5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5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5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5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5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5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5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5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5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5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5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5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5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5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5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5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5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5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5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5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5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5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5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5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5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5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5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5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5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5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5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5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5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5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5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5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5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5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5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5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5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5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5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5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5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5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5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5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5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5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5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5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5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5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5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5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5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5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5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5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5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5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5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5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5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5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5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5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5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5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5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5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5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5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5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5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5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5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5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5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5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5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5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5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5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5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5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5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5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5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5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5"/>
      <c r="E998" s="5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5"/>
      <c r="E999" s="5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5"/>
      <c r="E1000" s="5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E11:F11"/>
    <mergeCell ref="E12:F12"/>
    <mergeCell ref="B1:F1"/>
    <mergeCell ref="E9:F9"/>
    <mergeCell ref="E10:F10"/>
  </mergeCells>
  <printOptions/>
  <pageMargins bottom="0.75" footer="0.0" header="0.0" left="0.7" right="0.7" top="0.75"/>
  <pageSetup orientation="portrait"/>
  <drawing r:id="rId1"/>
</worksheet>
</file>